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16-Our Papers\In Preparation\Assembloids_PDage_Kiki\Figures\SFigure1\Originals\Raw_data\"/>
    </mc:Choice>
  </mc:AlternateContent>
  <xr:revisionPtr revIDLastSave="0" documentId="13_ncr:1_{910CCAA2-0F50-4579-BB15-B67DE073C8AB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1" l="1"/>
  <c r="J38" i="1"/>
  <c r="J37" i="1"/>
  <c r="N52" i="1"/>
  <c r="H53" i="1"/>
  <c r="H52" i="1"/>
  <c r="H68" i="1"/>
  <c r="H67" i="1"/>
  <c r="Y26" i="1"/>
  <c r="W26" i="1"/>
  <c r="I27" i="1"/>
  <c r="I26" i="1"/>
  <c r="S27" i="1"/>
  <c r="S26" i="1"/>
  <c r="Y28" i="1"/>
  <c r="AH27" i="1"/>
  <c r="AH28" i="1"/>
  <c r="AH29" i="1"/>
  <c r="AH30" i="1"/>
  <c r="AH31" i="1"/>
  <c r="AH32" i="1"/>
  <c r="AH26" i="1"/>
  <c r="R3" i="1"/>
  <c r="R4" i="1"/>
  <c r="R5" i="1"/>
  <c r="R6" i="1"/>
  <c r="R7" i="1"/>
  <c r="R8" i="1"/>
  <c r="I2" i="1"/>
  <c r="I15" i="1"/>
  <c r="O16" i="1"/>
  <c r="O15" i="1"/>
  <c r="N15" i="1"/>
  <c r="AF32" i="1"/>
  <c r="AF31" i="1"/>
  <c r="AF30" i="1"/>
  <c r="AF29" i="1"/>
  <c r="AF28" i="1"/>
  <c r="AF27" i="1"/>
  <c r="AG26" i="1" s="1"/>
  <c r="AF26" i="1"/>
  <c r="P8" i="1"/>
  <c r="P7" i="1"/>
  <c r="P6" i="1"/>
  <c r="P5" i="1"/>
  <c r="P4" i="1"/>
  <c r="P3" i="1"/>
  <c r="Q2" i="1"/>
  <c r="P2" i="1"/>
  <c r="H69" i="1" l="1"/>
  <c r="H70" i="1"/>
  <c r="H71" i="1"/>
  <c r="H72" i="1"/>
  <c r="H73" i="1"/>
  <c r="H74" i="1"/>
  <c r="H75" i="1"/>
  <c r="H76" i="1"/>
  <c r="H77" i="1"/>
  <c r="G67" i="1"/>
  <c r="H54" i="1"/>
  <c r="H55" i="1"/>
  <c r="H56" i="1"/>
  <c r="H57" i="1"/>
  <c r="H58" i="1"/>
  <c r="H59" i="1"/>
  <c r="H60" i="1"/>
  <c r="H61" i="1"/>
  <c r="H62" i="1"/>
  <c r="G52" i="1"/>
  <c r="J39" i="1"/>
  <c r="J40" i="1"/>
  <c r="J41" i="1"/>
  <c r="J42" i="1"/>
  <c r="J43" i="1"/>
  <c r="J44" i="1"/>
  <c r="J45" i="1"/>
  <c r="J46" i="1"/>
  <c r="J47" i="1"/>
  <c r="I37" i="1"/>
  <c r="L53" i="1" l="1"/>
  <c r="L54" i="1"/>
  <c r="L55" i="1"/>
  <c r="L56" i="1"/>
  <c r="L57" i="1"/>
  <c r="L58" i="1"/>
  <c r="L59" i="1"/>
  <c r="L60" i="1"/>
  <c r="L61" i="1"/>
  <c r="L62" i="1"/>
  <c r="L52" i="1"/>
  <c r="W27" i="1"/>
  <c r="W28" i="1"/>
  <c r="W29" i="1"/>
  <c r="W30" i="1"/>
  <c r="W31" i="1"/>
  <c r="W32" i="1"/>
  <c r="M16" i="1"/>
  <c r="M17" i="1"/>
  <c r="M18" i="1"/>
  <c r="M19" i="1"/>
  <c r="M20" i="1"/>
  <c r="M21" i="1"/>
  <c r="M15" i="1"/>
  <c r="M52" i="1" l="1"/>
  <c r="N60" i="1" s="1"/>
  <c r="X26" i="1"/>
  <c r="O19" i="1"/>
  <c r="O21" i="1"/>
  <c r="O17" i="1"/>
  <c r="O18" i="1"/>
  <c r="O20" i="1"/>
  <c r="F68" i="1"/>
  <c r="F69" i="1"/>
  <c r="F70" i="1"/>
  <c r="F71" i="1"/>
  <c r="F72" i="1"/>
  <c r="F73" i="1"/>
  <c r="F74" i="1"/>
  <c r="F75" i="1"/>
  <c r="F76" i="1"/>
  <c r="F77" i="1"/>
  <c r="F67" i="1"/>
  <c r="N53" i="1" l="1"/>
  <c r="N58" i="1"/>
  <c r="N59" i="1"/>
  <c r="N54" i="1"/>
  <c r="N57" i="1"/>
  <c r="N55" i="1"/>
  <c r="N61" i="1"/>
  <c r="N62" i="1"/>
  <c r="N56" i="1"/>
  <c r="Y30" i="1"/>
  <c r="Y27" i="1"/>
  <c r="Y29" i="1"/>
  <c r="Y31" i="1"/>
  <c r="Y32" i="1"/>
  <c r="F40" i="1"/>
  <c r="F39" i="1"/>
  <c r="F38" i="1"/>
  <c r="F37" i="1"/>
  <c r="F53" i="1" l="1"/>
  <c r="F54" i="1"/>
  <c r="F55" i="1"/>
  <c r="F56" i="1"/>
  <c r="F57" i="1"/>
  <c r="F58" i="1"/>
  <c r="F59" i="1"/>
  <c r="F60" i="1"/>
  <c r="F61" i="1"/>
  <c r="F62" i="1"/>
  <c r="F52" i="1"/>
  <c r="F41" i="1" l="1"/>
  <c r="F42" i="1"/>
  <c r="F43" i="1"/>
  <c r="F44" i="1"/>
  <c r="F45" i="1"/>
  <c r="H37" i="1" s="1"/>
  <c r="G38" i="1" s="1"/>
  <c r="F46" i="1"/>
  <c r="F47" i="1"/>
  <c r="P26" i="1"/>
  <c r="P27" i="1"/>
  <c r="P28" i="1"/>
  <c r="P29" i="1"/>
  <c r="P30" i="1"/>
  <c r="P31" i="1"/>
  <c r="P32" i="1"/>
  <c r="F3" i="1"/>
  <c r="F4" i="1"/>
  <c r="F5" i="1"/>
  <c r="F6" i="1"/>
  <c r="F7" i="1"/>
  <c r="F8" i="1"/>
  <c r="F2" i="1"/>
  <c r="S30" i="1" l="1"/>
  <c r="R26" i="1"/>
  <c r="S32" i="1" s="1"/>
  <c r="S29" i="1"/>
  <c r="H2" i="1"/>
  <c r="G5" i="1"/>
  <c r="G8" i="1"/>
  <c r="G4" i="1"/>
  <c r="I4" i="1"/>
  <c r="I6" i="1"/>
  <c r="I7" i="1"/>
  <c r="G2" i="1"/>
  <c r="G6" i="1"/>
  <c r="G7" i="1"/>
  <c r="G3" i="1"/>
  <c r="G37" i="1"/>
  <c r="G45" i="1"/>
  <c r="G41" i="1"/>
  <c r="G44" i="1"/>
  <c r="G40" i="1"/>
  <c r="G47" i="1"/>
  <c r="G43" i="1"/>
  <c r="G39" i="1"/>
  <c r="G46" i="1"/>
  <c r="G42" i="1"/>
  <c r="Q27" i="1"/>
  <c r="Q28" i="1"/>
  <c r="Q29" i="1"/>
  <c r="Q30" i="1"/>
  <c r="Q31" i="1"/>
  <c r="Q32" i="1"/>
  <c r="Q26" i="1"/>
  <c r="S28" i="1" l="1"/>
  <c r="S31" i="1"/>
  <c r="I3" i="1"/>
  <c r="I8" i="1"/>
  <c r="I5" i="1"/>
  <c r="F27" i="1"/>
  <c r="F28" i="1"/>
  <c r="F29" i="1"/>
  <c r="F30" i="1"/>
  <c r="F31" i="1"/>
  <c r="F32" i="1"/>
  <c r="F26" i="1"/>
  <c r="F16" i="1"/>
  <c r="F17" i="1"/>
  <c r="F18" i="1"/>
  <c r="F19" i="1"/>
  <c r="F20" i="1"/>
  <c r="F21" i="1"/>
  <c r="F15" i="1"/>
  <c r="G19" i="1" l="1"/>
  <c r="G18" i="1"/>
  <c r="G32" i="1"/>
  <c r="G28" i="1"/>
  <c r="G15" i="1"/>
  <c r="H15" i="1"/>
  <c r="I16" i="1" s="1"/>
  <c r="G26" i="1"/>
  <c r="H26" i="1"/>
  <c r="I28" i="1" s="1"/>
  <c r="G29" i="1"/>
  <c r="G21" i="1"/>
  <c r="G17" i="1"/>
  <c r="I31" i="1"/>
  <c r="G31" i="1"/>
  <c r="G27" i="1"/>
  <c r="G20" i="1"/>
  <c r="G16" i="1"/>
  <c r="G30" i="1"/>
  <c r="I21" i="1" l="1"/>
  <c r="I17" i="1"/>
  <c r="I29" i="1"/>
  <c r="I30" i="1"/>
  <c r="I32" i="1"/>
  <c r="I19" i="1"/>
  <c r="I20" i="1"/>
  <c r="I18" i="1"/>
</calcChain>
</file>

<file path=xl/sharedStrings.xml><?xml version="1.0" encoding="utf-8"?>
<sst xmlns="http://schemas.openxmlformats.org/spreadsheetml/2006/main" count="237" uniqueCount="46">
  <si>
    <t xml:space="preserve">ActinB (DRD1) </t>
  </si>
  <si>
    <t xml:space="preserve">ActinB (DRD2) </t>
  </si>
  <si>
    <t>DRD2</t>
  </si>
  <si>
    <t>DRD2/ActinB</t>
  </si>
  <si>
    <t>Relative expression to C4-35</t>
  </si>
  <si>
    <t>B2-RA-35</t>
  </si>
  <si>
    <t>B2-SR-35</t>
  </si>
  <si>
    <t>B2-C4-35</t>
  </si>
  <si>
    <t>B2-RA-50</t>
  </si>
  <si>
    <t>B2-SR-50</t>
  </si>
  <si>
    <t>B2-C4-50</t>
  </si>
  <si>
    <t>B2-C3-50</t>
  </si>
  <si>
    <t>B3-RA-35</t>
  </si>
  <si>
    <t>B3-SR-35</t>
  </si>
  <si>
    <t>B3-C4-35</t>
  </si>
  <si>
    <t>B3-RA-50</t>
  </si>
  <si>
    <t>B3-SR-50</t>
  </si>
  <si>
    <t>B3-C4-50</t>
  </si>
  <si>
    <t>B3-C3-50</t>
  </si>
  <si>
    <t>B4-RA-35</t>
  </si>
  <si>
    <t>B4-SR-35</t>
  </si>
  <si>
    <t>B4-C4-35</t>
  </si>
  <si>
    <t>B4-RA-50</t>
  </si>
  <si>
    <t>B4-SR-50</t>
  </si>
  <si>
    <t>B4-C4-50</t>
  </si>
  <si>
    <t>B4-C3-50</t>
  </si>
  <si>
    <t>B5-C3-50</t>
  </si>
  <si>
    <t>B6-C3-50</t>
  </si>
  <si>
    <t>B6-C4-35</t>
  </si>
  <si>
    <t>B6-C4-50</t>
  </si>
  <si>
    <t>DRD1</t>
  </si>
  <si>
    <t>DRD1/ActinB</t>
  </si>
  <si>
    <t>ActinB</t>
  </si>
  <si>
    <t>Average C4-35D</t>
  </si>
  <si>
    <t>Relative expression to Average C4-35D</t>
  </si>
  <si>
    <t>DRD1 - fixed</t>
  </si>
  <si>
    <t xml:space="preserve">ActinB (DRD1-fixed) </t>
  </si>
  <si>
    <t>DARPP32</t>
  </si>
  <si>
    <t>DARPP32/ActinB</t>
  </si>
  <si>
    <t>GAD65</t>
  </si>
  <si>
    <t>GAD65/ActinB</t>
  </si>
  <si>
    <t>Mean</t>
  </si>
  <si>
    <t>NormToMean</t>
  </si>
  <si>
    <t>Actinb</t>
  </si>
  <si>
    <t>DARRP32</t>
  </si>
  <si>
    <t>DARRP32/ACTIN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</si>
</sst>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7"/>
  <sheetViews>
    <sheetView tabSelected="1" workbookViewId="0">
      <selection activeCell="R3" sqref="R3"/>
    </sheetView>
  </sheetViews>
  <sheetFormatPr defaultRowHeight="14.5" x14ac:dyDescent="0.35"/>
  <cols>
    <col min="2" max="2" width="14.1796875" customWidth="1"/>
    <col min="6" max="6" width="15.1796875" customWidth="1"/>
    <col min="7" max="7" width="18.54296875" customWidth="1"/>
    <col min="8" max="8" width="11.1796875" customWidth="1"/>
    <col min="9" max="9" width="12.54296875" customWidth="1"/>
    <col min="12" max="12" width="11.26953125" customWidth="1"/>
    <col min="14" max="14" width="15.54296875" customWidth="1"/>
    <col min="24" max="24" width="16.453125" customWidth="1"/>
    <col min="25" max="25" width="10.453125" customWidth="1"/>
    <col min="26" max="26" width="16.453125" customWidth="1"/>
  </cols>
  <sheetData>
    <row r="1" spans="1:18" ht="29" x14ac:dyDescent="0.35">
      <c r="B1" t="s">
        <v>0</v>
      </c>
      <c r="E1" t="s">
        <v>30</v>
      </c>
      <c r="F1" t="s">
        <v>31</v>
      </c>
      <c r="G1" s="1" t="s">
        <v>4</v>
      </c>
      <c r="H1" t="s">
        <v>41</v>
      </c>
      <c r="I1" t="s">
        <v>42</v>
      </c>
      <c r="L1" t="s">
        <v>43</v>
      </c>
      <c r="O1" t="s">
        <v>44</v>
      </c>
      <c r="P1" t="s">
        <v>45</v>
      </c>
      <c r="Q1" t="s">
        <v>41</v>
      </c>
      <c r="R1" t="s">
        <v>42</v>
      </c>
    </row>
    <row r="2" spans="1:18" x14ac:dyDescent="0.35">
      <c r="A2" t="s">
        <v>5</v>
      </c>
      <c r="B2">
        <v>7425.5690000000004</v>
      </c>
      <c r="D2" t="s">
        <v>5</v>
      </c>
      <c r="E2">
        <v>590.99099999999999</v>
      </c>
      <c r="F2">
        <f t="shared" ref="F2:F8" si="0">E2/B2</f>
        <v>7.9588648358125819E-2</v>
      </c>
      <c r="G2">
        <f t="shared" ref="G2:G8" si="1">F2*1/$F$4</f>
        <v>0.86807192957088752</v>
      </c>
      <c r="H2">
        <f>AVERAGE(F2:F8)</f>
        <v>9.005394349591396E-2</v>
      </c>
      <c r="I2">
        <f>F2/$H$2</f>
        <v>0.88378859679517552</v>
      </c>
      <c r="K2" t="s">
        <v>5</v>
      </c>
      <c r="L2">
        <v>6650.8609999999999</v>
      </c>
      <c r="N2" t="s">
        <v>5</v>
      </c>
      <c r="O2">
        <v>1136.6479999999999</v>
      </c>
      <c r="P2">
        <f>O2/L2</f>
        <v>0.1709023839169094</v>
      </c>
      <c r="Q2">
        <f>AVERAGE(P2:P8)</f>
        <v>0.30171955935827749</v>
      </c>
      <c r="R2">
        <f>P2/$Q$2</f>
        <v>0.56642792492604377</v>
      </c>
    </row>
    <row r="3" spans="1:18" x14ac:dyDescent="0.35">
      <c r="A3" t="s">
        <v>6</v>
      </c>
      <c r="B3">
        <v>7466.1750000000002</v>
      </c>
      <c r="D3" t="s">
        <v>6</v>
      </c>
      <c r="E3">
        <v>292.28399999999999</v>
      </c>
      <c r="F3">
        <f t="shared" si="0"/>
        <v>3.9147756381279569E-2</v>
      </c>
      <c r="G3">
        <f t="shared" si="1"/>
        <v>0.42698386166020103</v>
      </c>
      <c r="I3">
        <f t="shared" ref="I3:I8" si="2">F3/$H$2</f>
        <v>0.43471451511788411</v>
      </c>
      <c r="K3" t="s">
        <v>6</v>
      </c>
      <c r="L3">
        <v>6418.4470000000001</v>
      </c>
      <c r="N3" t="s">
        <v>6</v>
      </c>
      <c r="O3">
        <v>2043.2049999999999</v>
      </c>
      <c r="P3">
        <f t="shared" ref="P3:P8" si="3">O3/L3</f>
        <v>0.3183332354384168</v>
      </c>
      <c r="R3">
        <f t="shared" ref="R3:R8" si="4">P3/$Q$2</f>
        <v>1.0550633048632136</v>
      </c>
    </row>
    <row r="4" spans="1:18" x14ac:dyDescent="0.35">
      <c r="A4" t="s">
        <v>7</v>
      </c>
      <c r="B4">
        <v>9815.64</v>
      </c>
      <c r="D4" t="s">
        <v>7</v>
      </c>
      <c r="E4">
        <v>899.94100000000003</v>
      </c>
      <c r="F4">
        <f t="shared" si="0"/>
        <v>9.1684393478163428E-2</v>
      </c>
      <c r="G4">
        <f t="shared" si="1"/>
        <v>1</v>
      </c>
      <c r="I4">
        <f t="shared" si="2"/>
        <v>1.018105259125309</v>
      </c>
      <c r="K4" t="s">
        <v>7</v>
      </c>
      <c r="L4">
        <v>8552.3469999999998</v>
      </c>
      <c r="N4" t="s">
        <v>7</v>
      </c>
      <c r="O4">
        <v>6161.125</v>
      </c>
      <c r="P4">
        <f t="shared" si="3"/>
        <v>0.72040166284179075</v>
      </c>
      <c r="R4">
        <f t="shared" si="4"/>
        <v>2.3876531716206983</v>
      </c>
    </row>
    <row r="5" spans="1:18" x14ac:dyDescent="0.35">
      <c r="A5" t="s">
        <v>8</v>
      </c>
      <c r="B5">
        <v>9014.1039999999994</v>
      </c>
      <c r="D5" t="s">
        <v>8</v>
      </c>
      <c r="E5">
        <v>579.23400000000004</v>
      </c>
      <c r="F5">
        <f t="shared" si="0"/>
        <v>6.4258632915706326E-2</v>
      </c>
      <c r="G5">
        <f t="shared" si="1"/>
        <v>0.70086773198767871</v>
      </c>
      <c r="I5">
        <f t="shared" si="2"/>
        <v>0.71355712388788339</v>
      </c>
      <c r="K5" t="s">
        <v>8</v>
      </c>
      <c r="L5">
        <v>9468.0540000000001</v>
      </c>
      <c r="N5" t="s">
        <v>8</v>
      </c>
      <c r="O5">
        <v>395.92</v>
      </c>
      <c r="P5">
        <f t="shared" si="3"/>
        <v>4.1816407046263153E-2</v>
      </c>
      <c r="R5">
        <f t="shared" si="4"/>
        <v>0.13859362361260835</v>
      </c>
    </row>
    <row r="6" spans="1:18" x14ac:dyDescent="0.35">
      <c r="A6" t="s">
        <v>9</v>
      </c>
      <c r="B6">
        <v>7687.8109999999997</v>
      </c>
      <c r="D6" t="s">
        <v>9</v>
      </c>
      <c r="E6">
        <v>746.47699999999998</v>
      </c>
      <c r="F6">
        <f t="shared" si="0"/>
        <v>9.709877102858018E-2</v>
      </c>
      <c r="G6">
        <f t="shared" si="1"/>
        <v>1.0590545167505121</v>
      </c>
      <c r="I6">
        <f t="shared" si="2"/>
        <v>1.0782289732041093</v>
      </c>
      <c r="K6" t="s">
        <v>9</v>
      </c>
      <c r="L6">
        <v>8572.7610000000004</v>
      </c>
      <c r="N6" t="s">
        <v>9</v>
      </c>
      <c r="O6">
        <v>744.40599999999995</v>
      </c>
      <c r="P6">
        <f t="shared" si="3"/>
        <v>8.6833868341832918E-2</v>
      </c>
      <c r="R6">
        <f t="shared" si="4"/>
        <v>0.28779661658832623</v>
      </c>
    </row>
    <row r="7" spans="1:18" x14ac:dyDescent="0.35">
      <c r="A7" t="s">
        <v>10</v>
      </c>
      <c r="B7">
        <v>6932.69</v>
      </c>
      <c r="D7" t="s">
        <v>10</v>
      </c>
      <c r="E7">
        <v>1133.6690000000001</v>
      </c>
      <c r="F7">
        <f t="shared" si="0"/>
        <v>0.16352512516786416</v>
      </c>
      <c r="G7">
        <f t="shared" si="1"/>
        <v>1.7835655444109046</v>
      </c>
      <c r="I7">
        <f t="shared" si="2"/>
        <v>1.8158574607594373</v>
      </c>
      <c r="K7" t="s">
        <v>10</v>
      </c>
      <c r="L7">
        <v>8184.4679999999998</v>
      </c>
      <c r="N7" t="s">
        <v>10</v>
      </c>
      <c r="O7">
        <v>3272.4969999999998</v>
      </c>
      <c r="P7">
        <f t="shared" si="3"/>
        <v>0.39984235994324857</v>
      </c>
      <c r="R7">
        <f t="shared" si="4"/>
        <v>1.3252119312174089</v>
      </c>
    </row>
    <row r="8" spans="1:18" x14ac:dyDescent="0.35">
      <c r="A8" t="s">
        <v>11</v>
      </c>
      <c r="B8">
        <v>7324.326</v>
      </c>
      <c r="D8" t="s">
        <v>11</v>
      </c>
      <c r="E8">
        <v>696.35500000000002</v>
      </c>
      <c r="F8">
        <f t="shared" si="0"/>
        <v>9.5074277141678293E-2</v>
      </c>
      <c r="G8">
        <f t="shared" si="1"/>
        <v>1.0369733990149832</v>
      </c>
      <c r="I8">
        <f t="shared" si="2"/>
        <v>1.0557480711102021</v>
      </c>
      <c r="K8" t="s">
        <v>11</v>
      </c>
      <c r="L8">
        <v>6397.8609999999999</v>
      </c>
      <c r="N8" t="s">
        <v>11</v>
      </c>
      <c r="O8">
        <v>2392.2049999999999</v>
      </c>
      <c r="P8">
        <f t="shared" si="3"/>
        <v>0.37390699797948096</v>
      </c>
      <c r="R8">
        <f t="shared" si="4"/>
        <v>1.2392534271717013</v>
      </c>
    </row>
    <row r="13" spans="1:18" ht="24" customHeight="1" x14ac:dyDescent="0.35"/>
    <row r="14" spans="1:18" ht="37.5" customHeight="1" x14ac:dyDescent="0.35">
      <c r="B14" t="s">
        <v>1</v>
      </c>
      <c r="E14" t="s">
        <v>2</v>
      </c>
      <c r="F14" t="s">
        <v>3</v>
      </c>
      <c r="G14" s="1" t="s">
        <v>4</v>
      </c>
      <c r="H14" t="s">
        <v>41</v>
      </c>
      <c r="I14" t="s">
        <v>42</v>
      </c>
      <c r="L14" t="s">
        <v>39</v>
      </c>
      <c r="M14" t="s">
        <v>40</v>
      </c>
      <c r="N14" t="s">
        <v>41</v>
      </c>
      <c r="O14" t="s">
        <v>42</v>
      </c>
    </row>
    <row r="15" spans="1:18" x14ac:dyDescent="0.35">
      <c r="A15" t="s">
        <v>5</v>
      </c>
      <c r="B15">
        <v>8468.1039999999994</v>
      </c>
      <c r="D15" t="s">
        <v>5</v>
      </c>
      <c r="E15">
        <v>3622.962</v>
      </c>
      <c r="F15">
        <f>E15/B15</f>
        <v>0.42783626653616919</v>
      </c>
      <c r="G15">
        <f>F15*1/$F$17</f>
        <v>0.85935459716746698</v>
      </c>
      <c r="H15">
        <f>AVERAGE(F15:F21)</f>
        <v>0.49458497795240336</v>
      </c>
      <c r="I15">
        <f>F15/$H$15</f>
        <v>0.86504096486598558</v>
      </c>
      <c r="K15" t="s">
        <v>5</v>
      </c>
      <c r="L15">
        <v>11806.581</v>
      </c>
      <c r="M15">
        <f>L15/B15</f>
        <v>1.3942413791800385</v>
      </c>
      <c r="N15">
        <f>AVERAGE(M15:M21)</f>
        <v>0.83595378201343851</v>
      </c>
      <c r="O15">
        <f>M15/$N$15</f>
        <v>1.6678450521773287</v>
      </c>
    </row>
    <row r="16" spans="1:18" x14ac:dyDescent="0.35">
      <c r="A16" t="s">
        <v>6</v>
      </c>
      <c r="B16">
        <v>8391.8109999999997</v>
      </c>
      <c r="D16" t="s">
        <v>6</v>
      </c>
      <c r="E16">
        <v>4600.8909999999996</v>
      </c>
      <c r="F16">
        <f t="shared" ref="F16:F21" si="5">E16/B16</f>
        <v>0.54825960689534115</v>
      </c>
      <c r="G16">
        <f t="shared" ref="G16:G21" si="6">F16*1/$F$17</f>
        <v>1.1012376707595191</v>
      </c>
      <c r="I16">
        <f t="shared" ref="I16:I21" si="7">F16/$H$15</f>
        <v>1.1085245839150886</v>
      </c>
      <c r="K16" t="s">
        <v>6</v>
      </c>
      <c r="L16">
        <v>1086.7190000000001</v>
      </c>
      <c r="M16">
        <f t="shared" ref="M16:M21" si="8">L16/B16</f>
        <v>0.12949755422280126</v>
      </c>
      <c r="O16">
        <f>M16/$N$15</f>
        <v>0.15490994479491393</v>
      </c>
    </row>
    <row r="17" spans="1:34" x14ac:dyDescent="0.35">
      <c r="A17" t="s">
        <v>7</v>
      </c>
      <c r="B17">
        <v>9962.2250000000004</v>
      </c>
      <c r="D17" t="s">
        <v>7</v>
      </c>
      <c r="E17">
        <v>4959.7700000000004</v>
      </c>
      <c r="F17">
        <f t="shared" si="5"/>
        <v>0.49785765730045251</v>
      </c>
      <c r="G17">
        <f t="shared" si="6"/>
        <v>1</v>
      </c>
      <c r="I17">
        <f t="shared" si="7"/>
        <v>1.0066170213288688</v>
      </c>
      <c r="K17" t="s">
        <v>7</v>
      </c>
      <c r="L17">
        <v>11204.56</v>
      </c>
      <c r="M17">
        <f t="shared" si="8"/>
        <v>1.1247045715189126</v>
      </c>
      <c r="O17">
        <f t="shared" ref="O16:O21" si="9">M17/$N$15</f>
        <v>1.3454147773696323</v>
      </c>
    </row>
    <row r="18" spans="1:34" x14ac:dyDescent="0.35">
      <c r="A18" t="s">
        <v>8</v>
      </c>
      <c r="B18">
        <v>9137.69</v>
      </c>
      <c r="D18" t="s">
        <v>8</v>
      </c>
      <c r="E18">
        <v>4206.8909999999996</v>
      </c>
      <c r="F18">
        <f t="shared" si="5"/>
        <v>0.460388894786319</v>
      </c>
      <c r="G18">
        <f t="shared" si="6"/>
        <v>0.92474000958968594</v>
      </c>
      <c r="I18">
        <f t="shared" si="7"/>
        <v>0.93085903395679914</v>
      </c>
      <c r="K18" t="s">
        <v>8</v>
      </c>
      <c r="L18">
        <v>10763.630999999999</v>
      </c>
      <c r="M18">
        <f t="shared" si="8"/>
        <v>1.1779378595684467</v>
      </c>
      <c r="O18">
        <f t="shared" si="9"/>
        <v>1.4090944797585838</v>
      </c>
    </row>
    <row r="19" spans="1:34" x14ac:dyDescent="0.35">
      <c r="A19" t="s">
        <v>9</v>
      </c>
      <c r="B19">
        <v>8351.3970000000008</v>
      </c>
      <c r="D19" t="s">
        <v>9</v>
      </c>
      <c r="E19">
        <v>4326.0119999999997</v>
      </c>
      <c r="F19">
        <f t="shared" si="5"/>
        <v>0.51799860550276788</v>
      </c>
      <c r="G19">
        <f t="shared" si="6"/>
        <v>1.0404552343565954</v>
      </c>
      <c r="I19">
        <f t="shared" si="7"/>
        <v>1.0473399488340662</v>
      </c>
      <c r="K19" t="s">
        <v>9</v>
      </c>
      <c r="L19">
        <v>973.577</v>
      </c>
      <c r="M19">
        <f t="shared" si="8"/>
        <v>0.11657654402012022</v>
      </c>
      <c r="O19">
        <f t="shared" si="9"/>
        <v>0.13945333645041894</v>
      </c>
    </row>
    <row r="20" spans="1:34" x14ac:dyDescent="0.35">
      <c r="A20" t="s">
        <v>10</v>
      </c>
      <c r="B20">
        <v>8429.3970000000008</v>
      </c>
      <c r="D20" t="s">
        <v>10</v>
      </c>
      <c r="E20">
        <v>4431.1840000000002</v>
      </c>
      <c r="F20">
        <f t="shared" si="5"/>
        <v>0.52568220478878858</v>
      </c>
      <c r="G20">
        <f t="shared" si="6"/>
        <v>1.0558885598731371</v>
      </c>
      <c r="I20">
        <f t="shared" si="7"/>
        <v>1.062875396994726</v>
      </c>
      <c r="K20" t="s">
        <v>10</v>
      </c>
      <c r="L20">
        <v>8150.8739999999998</v>
      </c>
      <c r="M20">
        <f t="shared" si="8"/>
        <v>0.96695813472778647</v>
      </c>
      <c r="O20">
        <f t="shared" si="9"/>
        <v>1.1567124349851221</v>
      </c>
    </row>
    <row r="21" spans="1:34" x14ac:dyDescent="0.35">
      <c r="A21" t="s">
        <v>11</v>
      </c>
      <c r="B21">
        <v>9525.2250000000004</v>
      </c>
      <c r="D21" t="s">
        <v>11</v>
      </c>
      <c r="E21">
        <v>4610.8909999999996</v>
      </c>
      <c r="F21">
        <f t="shared" si="5"/>
        <v>0.48407160985698494</v>
      </c>
      <c r="G21">
        <f t="shared" si="6"/>
        <v>0.97230925899940956</v>
      </c>
      <c r="I21">
        <f t="shared" si="7"/>
        <v>0.97874305010446516</v>
      </c>
      <c r="K21" t="s">
        <v>11</v>
      </c>
      <c r="L21">
        <v>8970.48</v>
      </c>
      <c r="M21">
        <f t="shared" si="8"/>
        <v>0.94176043085596395</v>
      </c>
      <c r="O21">
        <f t="shared" si="9"/>
        <v>1.1265699744640003</v>
      </c>
    </row>
    <row r="25" spans="1:34" ht="29" x14ac:dyDescent="0.35">
      <c r="B25" t="s">
        <v>1</v>
      </c>
      <c r="E25" t="s">
        <v>2</v>
      </c>
      <c r="F25" t="s">
        <v>3</v>
      </c>
      <c r="G25" s="1" t="s">
        <v>4</v>
      </c>
      <c r="H25" t="s">
        <v>41</v>
      </c>
      <c r="I25" t="s">
        <v>42</v>
      </c>
      <c r="L25" t="s">
        <v>32</v>
      </c>
      <c r="O25" t="s">
        <v>30</v>
      </c>
      <c r="P25" t="s">
        <v>31</v>
      </c>
      <c r="R25" t="s">
        <v>41</v>
      </c>
      <c r="S25" t="s">
        <v>42</v>
      </c>
      <c r="V25" t="s">
        <v>39</v>
      </c>
      <c r="W25" t="s">
        <v>40</v>
      </c>
      <c r="X25" t="s">
        <v>41</v>
      </c>
      <c r="Y25" t="s">
        <v>42</v>
      </c>
      <c r="AB25" t="s">
        <v>43</v>
      </c>
      <c r="AE25" t="s">
        <v>44</v>
      </c>
      <c r="AF25" t="s">
        <v>45</v>
      </c>
      <c r="AG25" t="s">
        <v>41</v>
      </c>
      <c r="AH25" t="s">
        <v>42</v>
      </c>
    </row>
    <row r="26" spans="1:34" x14ac:dyDescent="0.35">
      <c r="A26" t="s">
        <v>12</v>
      </c>
      <c r="B26">
        <v>6006.4970000000003</v>
      </c>
      <c r="D26" t="s">
        <v>12</v>
      </c>
      <c r="E26">
        <v>2903.4259999999999</v>
      </c>
      <c r="F26">
        <f>E26/B26</f>
        <v>0.48338091236872338</v>
      </c>
      <c r="G26">
        <f>F26*1/$F$28</f>
        <v>2.9657515528110725</v>
      </c>
      <c r="H26">
        <f>AVERAGE(F26:F32)</f>
        <v>0.45513390102427354</v>
      </c>
      <c r="I26">
        <f>F26/$H$26</f>
        <v>1.0620630791968699</v>
      </c>
      <c r="K26" t="s">
        <v>12</v>
      </c>
      <c r="L26">
        <v>5685.4970000000003</v>
      </c>
      <c r="N26" t="s">
        <v>12</v>
      </c>
      <c r="O26">
        <v>327.33499999999998</v>
      </c>
      <c r="P26">
        <f t="shared" ref="P26:P32" si="10">O26/L26</f>
        <v>5.7573682652545581E-2</v>
      </c>
      <c r="Q26">
        <f t="shared" ref="Q26:Q32" si="11">P26*1/$P$28</f>
        <v>0.83762119583180072</v>
      </c>
      <c r="R26">
        <f>AVERAGE(P26:P32)</f>
        <v>0.21323181290093216</v>
      </c>
      <c r="S26">
        <f>P26/$R$26</f>
        <v>0.27000512667072996</v>
      </c>
      <c r="U26" t="s">
        <v>12</v>
      </c>
      <c r="V26">
        <v>11346.43</v>
      </c>
      <c r="W26">
        <f>V26/B26</f>
        <v>1.8890261661664027</v>
      </c>
      <c r="X26">
        <f>AVERAGE(W26:W32)</f>
        <v>1.0967933917982509</v>
      </c>
      <c r="Y26">
        <f>W26/$X$26</f>
        <v>1.7223172388641441</v>
      </c>
      <c r="AA26" t="s">
        <v>12</v>
      </c>
      <c r="AB26">
        <v>7827.518</v>
      </c>
      <c r="AD26" t="s">
        <v>12</v>
      </c>
      <c r="AE26">
        <v>375.74900000000002</v>
      </c>
      <c r="AF26">
        <f>AE26/AB26</f>
        <v>4.8003594498281579E-2</v>
      </c>
      <c r="AG26">
        <f>AVERAGE(AF26:AF32)</f>
        <v>0.11351224667804709</v>
      </c>
      <c r="AH26">
        <f>AF26/$AG$26</f>
        <v>0.42289352825896737</v>
      </c>
    </row>
    <row r="27" spans="1:34" x14ac:dyDescent="0.35">
      <c r="A27" t="s">
        <v>13</v>
      </c>
      <c r="B27">
        <v>7733.1540000000005</v>
      </c>
      <c r="D27" t="s">
        <v>13</v>
      </c>
      <c r="E27">
        <v>5768.6689999999999</v>
      </c>
      <c r="F27">
        <f>E27/B27</f>
        <v>0.7459658762776481</v>
      </c>
      <c r="G27">
        <f t="shared" ref="G27:G32" si="12">F27*1/$F$28</f>
        <v>4.5768241966222387</v>
      </c>
      <c r="I27">
        <f>F27/$H$26</f>
        <v>1.6390031034797905</v>
      </c>
      <c r="K27" t="s">
        <v>13</v>
      </c>
      <c r="L27">
        <v>7306.5690000000004</v>
      </c>
      <c r="N27" t="s">
        <v>13</v>
      </c>
      <c r="O27">
        <v>707.35500000000002</v>
      </c>
      <c r="P27">
        <f t="shared" si="10"/>
        <v>9.6810828721387562E-2</v>
      </c>
      <c r="Q27">
        <f t="shared" si="11"/>
        <v>1.4084699534065832</v>
      </c>
      <c r="S27">
        <f>P27/$R$26</f>
        <v>0.45401681580396275</v>
      </c>
      <c r="U27" t="s">
        <v>13</v>
      </c>
      <c r="V27">
        <v>3061.1750000000002</v>
      </c>
      <c r="W27">
        <f t="shared" ref="W26:W32" si="13">V27/B27</f>
        <v>0.3958507744705459</v>
      </c>
      <c r="Y27">
        <f t="shared" ref="Y26:Y32" si="14">W27/$X$26</f>
        <v>0.36091644737349082</v>
      </c>
      <c r="AA27" t="s">
        <v>13</v>
      </c>
      <c r="AB27">
        <v>8342.3970000000008</v>
      </c>
      <c r="AD27" t="s">
        <v>13</v>
      </c>
      <c r="AE27">
        <v>2933.2759999999998</v>
      </c>
      <c r="AF27">
        <f t="shared" ref="AF27:AF32" si="15">AE27/AB27</f>
        <v>0.35161069414462048</v>
      </c>
      <c r="AH27">
        <f t="shared" ref="AH27:AH32" si="16">AF27/$AG$26</f>
        <v>3.0975573511630694</v>
      </c>
    </row>
    <row r="28" spans="1:34" x14ac:dyDescent="0.35">
      <c r="A28" t="s">
        <v>14</v>
      </c>
      <c r="B28">
        <v>5888.9120000000003</v>
      </c>
      <c r="D28" t="s">
        <v>14</v>
      </c>
      <c r="E28">
        <v>959.82</v>
      </c>
      <c r="F28">
        <f t="shared" ref="F28:F32" si="17">E28/B28</f>
        <v>0.16298766223709915</v>
      </c>
      <c r="G28">
        <f t="shared" si="12"/>
        <v>1</v>
      </c>
      <c r="I28">
        <f t="shared" ref="I27:I32" si="18">F28/$H$26</f>
        <v>0.35810925503527052</v>
      </c>
      <c r="K28" t="s">
        <v>14</v>
      </c>
      <c r="L28">
        <v>6758.9830000000002</v>
      </c>
      <c r="N28" t="s">
        <v>14</v>
      </c>
      <c r="O28">
        <v>464.577</v>
      </c>
      <c r="P28">
        <f t="shared" si="10"/>
        <v>6.8734748999960502E-2</v>
      </c>
      <c r="Q28">
        <f t="shared" si="11"/>
        <v>1</v>
      </c>
      <c r="S28">
        <f t="shared" ref="S26:S32" si="19">P28/$R$26</f>
        <v>0.32234753372328534</v>
      </c>
      <c r="U28" t="s">
        <v>14</v>
      </c>
      <c r="V28">
        <v>5065.1459999999997</v>
      </c>
      <c r="W28">
        <f t="shared" si="13"/>
        <v>0.86011575652684225</v>
      </c>
      <c r="Y28">
        <f>W28/$X$26</f>
        <v>0.78420946274725167</v>
      </c>
      <c r="AA28" t="s">
        <v>14</v>
      </c>
      <c r="AB28">
        <v>7270.64</v>
      </c>
      <c r="AD28" t="s">
        <v>14</v>
      </c>
      <c r="AE28">
        <v>462.16300000000001</v>
      </c>
      <c r="AF28">
        <f t="shared" si="15"/>
        <v>6.3565655843227001E-2</v>
      </c>
      <c r="AH28">
        <f t="shared" si="16"/>
        <v>0.55998940822233234</v>
      </c>
    </row>
    <row r="29" spans="1:34" x14ac:dyDescent="0.35">
      <c r="A29" t="s">
        <v>15</v>
      </c>
      <c r="B29">
        <v>8551.5689999999995</v>
      </c>
      <c r="D29" t="s">
        <v>15</v>
      </c>
      <c r="E29">
        <v>4841.7190000000001</v>
      </c>
      <c r="F29">
        <f t="shared" si="17"/>
        <v>0.56617902515900886</v>
      </c>
      <c r="G29">
        <f t="shared" si="12"/>
        <v>3.4737538865695536</v>
      </c>
      <c r="I29">
        <f t="shared" si="18"/>
        <v>1.2439834164952985</v>
      </c>
      <c r="K29" t="s">
        <v>15</v>
      </c>
      <c r="L29">
        <v>9173.9830000000002</v>
      </c>
      <c r="N29" t="s">
        <v>15</v>
      </c>
      <c r="O29">
        <v>1756.74</v>
      </c>
      <c r="P29">
        <f t="shared" si="10"/>
        <v>0.1914915255456654</v>
      </c>
      <c r="Q29">
        <f t="shared" si="11"/>
        <v>2.7859492953960658</v>
      </c>
      <c r="S29">
        <f t="shared" si="19"/>
        <v>0.89804388444904637</v>
      </c>
      <c r="U29" t="s">
        <v>15</v>
      </c>
      <c r="V29">
        <v>10098.045</v>
      </c>
      <c r="W29">
        <f t="shared" si="13"/>
        <v>1.1808412000183828</v>
      </c>
      <c r="Y29">
        <f t="shared" si="14"/>
        <v>1.0766304837799314</v>
      </c>
      <c r="AA29" t="s">
        <v>15</v>
      </c>
      <c r="AB29">
        <v>8688.4680000000008</v>
      </c>
      <c r="AD29" t="s">
        <v>15</v>
      </c>
      <c r="AE29">
        <v>584.74900000000002</v>
      </c>
      <c r="AF29">
        <f t="shared" si="15"/>
        <v>6.7301738350190154E-2</v>
      </c>
      <c r="AH29">
        <f t="shared" si="16"/>
        <v>0.59290288334330099</v>
      </c>
    </row>
    <row r="30" spans="1:34" x14ac:dyDescent="0.35">
      <c r="A30" t="s">
        <v>16</v>
      </c>
      <c r="B30">
        <v>8653.1540000000005</v>
      </c>
      <c r="D30" t="s">
        <v>16</v>
      </c>
      <c r="E30">
        <v>4519.1840000000002</v>
      </c>
      <c r="F30">
        <f t="shared" si="17"/>
        <v>0.52225858918031509</v>
      </c>
      <c r="G30">
        <f t="shared" si="12"/>
        <v>3.2042829623544287</v>
      </c>
      <c r="I30">
        <f t="shared" si="18"/>
        <v>1.1474833845709542</v>
      </c>
      <c r="K30" t="s">
        <v>16</v>
      </c>
      <c r="L30">
        <v>8927.1039999999994</v>
      </c>
      <c r="N30" t="s">
        <v>16</v>
      </c>
      <c r="O30">
        <v>3542.326</v>
      </c>
      <c r="P30">
        <f t="shared" si="10"/>
        <v>0.39680572781497786</v>
      </c>
      <c r="Q30">
        <f t="shared" si="11"/>
        <v>5.773000317717111</v>
      </c>
      <c r="S30">
        <f t="shared" si="19"/>
        <v>1.8609124145998535</v>
      </c>
      <c r="U30" t="s">
        <v>16</v>
      </c>
      <c r="V30">
        <v>4066.5889999999999</v>
      </c>
      <c r="W30">
        <f t="shared" si="13"/>
        <v>0.46995453911949325</v>
      </c>
      <c r="Y30">
        <f t="shared" si="14"/>
        <v>0.42848046189353667</v>
      </c>
      <c r="AA30" t="s">
        <v>16</v>
      </c>
      <c r="AB30">
        <v>8648.7610000000004</v>
      </c>
      <c r="AD30" t="s">
        <v>16</v>
      </c>
      <c r="AE30">
        <v>166.678</v>
      </c>
      <c r="AF30">
        <f t="shared" si="15"/>
        <v>1.927189339605985E-2</v>
      </c>
      <c r="AH30">
        <f t="shared" si="16"/>
        <v>0.16977809848764955</v>
      </c>
    </row>
    <row r="31" spans="1:34" x14ac:dyDescent="0.35">
      <c r="A31" t="s">
        <v>17</v>
      </c>
      <c r="B31">
        <v>7029.326</v>
      </c>
      <c r="D31" t="s">
        <v>17</v>
      </c>
      <c r="E31">
        <v>1771.2339999999999</v>
      </c>
      <c r="F31">
        <f t="shared" si="17"/>
        <v>0.25197778563691597</v>
      </c>
      <c r="G31">
        <f t="shared" si="12"/>
        <v>1.545993004491115</v>
      </c>
      <c r="I31">
        <f t="shared" si="18"/>
        <v>0.5536344031280529</v>
      </c>
      <c r="K31" t="s">
        <v>17</v>
      </c>
      <c r="L31">
        <v>7538.4470000000001</v>
      </c>
      <c r="N31" t="s">
        <v>17</v>
      </c>
      <c r="O31">
        <v>2405.7399999999998</v>
      </c>
      <c r="P31">
        <f t="shared" si="10"/>
        <v>0.31912939097402948</v>
      </c>
      <c r="Q31">
        <f t="shared" si="11"/>
        <v>4.6429120003655333</v>
      </c>
      <c r="S31">
        <f t="shared" si="19"/>
        <v>1.4966312326120752</v>
      </c>
      <c r="U31" t="s">
        <v>17</v>
      </c>
      <c r="V31">
        <v>9816.8739999999998</v>
      </c>
      <c r="W31">
        <f t="shared" si="13"/>
        <v>1.396559783967908</v>
      </c>
      <c r="Y31">
        <f t="shared" si="14"/>
        <v>1.2733116322648281</v>
      </c>
      <c r="AA31" t="s">
        <v>17</v>
      </c>
      <c r="AB31">
        <v>7926.1540000000005</v>
      </c>
      <c r="AD31" t="s">
        <v>17</v>
      </c>
      <c r="AE31">
        <v>851.35500000000002</v>
      </c>
      <c r="AF31">
        <f t="shared" si="15"/>
        <v>0.10741085777541036</v>
      </c>
      <c r="AH31">
        <f t="shared" si="16"/>
        <v>0.94624906931899611</v>
      </c>
    </row>
    <row r="32" spans="1:34" x14ac:dyDescent="0.35">
      <c r="A32" t="s">
        <v>18</v>
      </c>
      <c r="B32">
        <v>8334.3259999999991</v>
      </c>
      <c r="D32" t="s">
        <v>18</v>
      </c>
      <c r="E32">
        <v>3777.0120000000002</v>
      </c>
      <c r="F32">
        <f t="shared" si="17"/>
        <v>0.45318745631020441</v>
      </c>
      <c r="G32">
        <f t="shared" si="12"/>
        <v>2.7805016041701967</v>
      </c>
      <c r="I32">
        <f t="shared" si="18"/>
        <v>0.99572335809376389</v>
      </c>
      <c r="K32" t="s">
        <v>18</v>
      </c>
      <c r="L32">
        <v>9026.2759999999998</v>
      </c>
      <c r="N32" t="s">
        <v>18</v>
      </c>
      <c r="O32">
        <v>3268.2049999999999</v>
      </c>
      <c r="P32">
        <f t="shared" si="10"/>
        <v>0.36207678559795869</v>
      </c>
      <c r="Q32">
        <f t="shared" si="11"/>
        <v>5.2677399840096424</v>
      </c>
      <c r="S32">
        <f t="shared" si="19"/>
        <v>1.6980429921410467</v>
      </c>
      <c r="U32" t="s">
        <v>18</v>
      </c>
      <c r="V32">
        <v>12378.187</v>
      </c>
      <c r="W32">
        <f t="shared" si="13"/>
        <v>1.4852055223181817</v>
      </c>
      <c r="Y32">
        <f t="shared" si="14"/>
        <v>1.3541342730768178</v>
      </c>
      <c r="AA32" t="s">
        <v>18</v>
      </c>
      <c r="AB32">
        <v>8623.5689999999995</v>
      </c>
      <c r="AD32" t="s">
        <v>18</v>
      </c>
      <c r="AE32">
        <v>1185.0619999999999</v>
      </c>
      <c r="AF32">
        <f t="shared" si="15"/>
        <v>0.13742129273854015</v>
      </c>
      <c r="AH32">
        <f t="shared" si="16"/>
        <v>1.2106296612056837</v>
      </c>
    </row>
    <row r="36" spans="1:26" ht="29" x14ac:dyDescent="0.35">
      <c r="B36" t="s">
        <v>1</v>
      </c>
      <c r="E36" t="s">
        <v>2</v>
      </c>
      <c r="F36" t="s">
        <v>3</v>
      </c>
      <c r="G36" s="1" t="s">
        <v>34</v>
      </c>
      <c r="H36" t="s">
        <v>33</v>
      </c>
      <c r="I36" t="s">
        <v>41</v>
      </c>
      <c r="J36" t="s">
        <v>42</v>
      </c>
      <c r="Y36" s="1"/>
      <c r="Z36" s="1"/>
    </row>
    <row r="37" spans="1:26" x14ac:dyDescent="0.35">
      <c r="A37" t="s">
        <v>19</v>
      </c>
      <c r="B37">
        <v>10883.589</v>
      </c>
      <c r="D37" t="s">
        <v>19</v>
      </c>
      <c r="E37">
        <v>1782.8910000000001</v>
      </c>
      <c r="F37">
        <f>E37/B37</f>
        <v>0.16381462034260941</v>
      </c>
      <c r="G37">
        <f>F37*1/$H$37</f>
        <v>0.72439451329477866</v>
      </c>
      <c r="H37">
        <f>AVERAGE(F39,F45)</f>
        <v>0.226140062267352</v>
      </c>
      <c r="I37">
        <f>AVERAGE(F37:F47)</f>
        <v>0.27075729384921743</v>
      </c>
      <c r="J37">
        <f>F37/$I$37</f>
        <v>0.60502385000877001</v>
      </c>
    </row>
    <row r="38" spans="1:26" x14ac:dyDescent="0.35">
      <c r="A38" t="s">
        <v>20</v>
      </c>
      <c r="B38">
        <v>10727.296</v>
      </c>
      <c r="D38" t="s">
        <v>20</v>
      </c>
      <c r="E38">
        <v>1968.3050000000001</v>
      </c>
      <c r="F38">
        <f t="shared" ref="F38:F47" si="20">E38/B38</f>
        <v>0.18348566125144677</v>
      </c>
      <c r="G38">
        <f t="shared" ref="G38:G47" si="21">F38*1/$H$37</f>
        <v>0.81138060815833035</v>
      </c>
      <c r="J38">
        <f>F38/$I$37</f>
        <v>0.67767578351417734</v>
      </c>
    </row>
    <row r="39" spans="1:26" x14ac:dyDescent="0.35">
      <c r="A39" t="s">
        <v>21</v>
      </c>
      <c r="B39">
        <v>12200.004000000001</v>
      </c>
      <c r="D39" t="s">
        <v>21</v>
      </c>
      <c r="E39">
        <v>2106.355</v>
      </c>
      <c r="F39">
        <f t="shared" si="20"/>
        <v>0.17265199257311717</v>
      </c>
      <c r="G39">
        <f t="shared" si="21"/>
        <v>0.7634737111242188</v>
      </c>
      <c r="J39">
        <f t="shared" ref="J38:J47" si="22">F39/$I$37</f>
        <v>0.63766331136868903</v>
      </c>
    </row>
    <row r="40" spans="1:26" x14ac:dyDescent="0.35">
      <c r="A40" t="s">
        <v>22</v>
      </c>
      <c r="B40">
        <v>10760.004000000001</v>
      </c>
      <c r="D40" t="s">
        <v>22</v>
      </c>
      <c r="E40">
        <v>1775.527</v>
      </c>
      <c r="F40">
        <f t="shared" si="20"/>
        <v>0.16501174163132282</v>
      </c>
      <c r="G40">
        <f t="shared" si="21"/>
        <v>0.72968822939581224</v>
      </c>
      <c r="J40">
        <f t="shared" si="22"/>
        <v>0.6094452315039629</v>
      </c>
    </row>
    <row r="41" spans="1:26" x14ac:dyDescent="0.35">
      <c r="A41" t="s">
        <v>23</v>
      </c>
      <c r="B41">
        <v>11563.004000000001</v>
      </c>
      <c r="D41" t="s">
        <v>23</v>
      </c>
      <c r="E41">
        <v>2106.7190000000001</v>
      </c>
      <c r="F41">
        <f t="shared" si="20"/>
        <v>0.18219478260147623</v>
      </c>
      <c r="G41">
        <f t="shared" si="21"/>
        <v>0.80567229342175617</v>
      </c>
      <c r="J41">
        <f t="shared" si="22"/>
        <v>0.6729081237713177</v>
      </c>
    </row>
    <row r="42" spans="1:26" x14ac:dyDescent="0.35">
      <c r="A42" t="s">
        <v>24</v>
      </c>
      <c r="B42">
        <v>11888.832</v>
      </c>
      <c r="D42" t="s">
        <v>24</v>
      </c>
      <c r="E42">
        <v>1986.4059999999999</v>
      </c>
      <c r="F42">
        <f t="shared" si="20"/>
        <v>0.16708167799830967</v>
      </c>
      <c r="G42">
        <f t="shared" si="21"/>
        <v>0.7388415671380637</v>
      </c>
      <c r="J42">
        <f t="shared" si="22"/>
        <v>0.61709021989027601</v>
      </c>
    </row>
    <row r="43" spans="1:26" x14ac:dyDescent="0.35">
      <c r="A43" t="s">
        <v>25</v>
      </c>
      <c r="B43">
        <v>10740.004000000001</v>
      </c>
      <c r="D43" t="s">
        <v>25</v>
      </c>
      <c r="E43">
        <v>3542.3049999999998</v>
      </c>
      <c r="F43">
        <f t="shared" si="20"/>
        <v>0.32982343395775265</v>
      </c>
      <c r="G43">
        <f t="shared" si="21"/>
        <v>1.4584918331181052</v>
      </c>
      <c r="J43">
        <f t="shared" si="22"/>
        <v>1.218151611979948</v>
      </c>
    </row>
    <row r="44" spans="1:26" x14ac:dyDescent="0.35">
      <c r="A44" t="s">
        <v>26</v>
      </c>
      <c r="B44">
        <v>10058.347</v>
      </c>
      <c r="D44" t="s">
        <v>26</v>
      </c>
      <c r="E44">
        <v>4313.9120000000003</v>
      </c>
      <c r="F44">
        <f t="shared" si="20"/>
        <v>0.42888876273606391</v>
      </c>
      <c r="G44">
        <f t="shared" si="21"/>
        <v>1.8965625039450733</v>
      </c>
      <c r="J44">
        <f t="shared" si="22"/>
        <v>1.5840340130408772</v>
      </c>
    </row>
    <row r="45" spans="1:26" x14ac:dyDescent="0.35">
      <c r="A45" t="s">
        <v>28</v>
      </c>
      <c r="B45">
        <v>10215.882</v>
      </c>
      <c r="D45" t="s">
        <v>28</v>
      </c>
      <c r="E45">
        <v>2856.6480000000001</v>
      </c>
      <c r="F45">
        <f t="shared" si="20"/>
        <v>0.27962813196158687</v>
      </c>
      <c r="G45">
        <f t="shared" si="21"/>
        <v>1.2365262888757813</v>
      </c>
      <c r="J45">
        <f t="shared" si="22"/>
        <v>1.0327630623953183</v>
      </c>
    </row>
    <row r="46" spans="1:26" x14ac:dyDescent="0.35">
      <c r="A46" t="s">
        <v>29</v>
      </c>
      <c r="B46">
        <v>10441.589</v>
      </c>
      <c r="D46" t="s">
        <v>29</v>
      </c>
      <c r="E46">
        <v>4489.3050000000003</v>
      </c>
      <c r="F46">
        <f t="shared" si="20"/>
        <v>0.42994461858247823</v>
      </c>
      <c r="G46">
        <f t="shared" si="21"/>
        <v>1.9012315388601078</v>
      </c>
      <c r="J46">
        <f t="shared" si="22"/>
        <v>1.5879336525719265</v>
      </c>
    </row>
    <row r="47" spans="1:26" x14ac:dyDescent="0.35">
      <c r="A47" t="s">
        <v>27</v>
      </c>
      <c r="B47">
        <v>10219.882</v>
      </c>
      <c r="D47" t="s">
        <v>27</v>
      </c>
      <c r="E47">
        <v>4862.6689999999999</v>
      </c>
      <c r="F47">
        <f t="shared" si="20"/>
        <v>0.47580480870522773</v>
      </c>
      <c r="G47">
        <f t="shared" si="21"/>
        <v>2.1040270526799092</v>
      </c>
      <c r="J47">
        <f t="shared" si="22"/>
        <v>1.7573111399547361</v>
      </c>
    </row>
    <row r="51" spans="1:14" x14ac:dyDescent="0.35">
      <c r="B51" t="s">
        <v>36</v>
      </c>
      <c r="E51" t="s">
        <v>35</v>
      </c>
      <c r="F51" t="s">
        <v>31</v>
      </c>
      <c r="G51" s="1" t="s">
        <v>41</v>
      </c>
      <c r="H51" t="s">
        <v>42</v>
      </c>
      <c r="K51" t="s">
        <v>39</v>
      </c>
      <c r="L51" t="s">
        <v>40</v>
      </c>
      <c r="M51" t="s">
        <v>41</v>
      </c>
      <c r="N51" t="s">
        <v>42</v>
      </c>
    </row>
    <row r="52" spans="1:14" x14ac:dyDescent="0.35">
      <c r="A52" t="s">
        <v>19</v>
      </c>
      <c r="B52">
        <v>4396.9620000000004</v>
      </c>
      <c r="D52" t="s">
        <v>19</v>
      </c>
      <c r="E52">
        <v>306.99099999999999</v>
      </c>
      <c r="F52">
        <f>E52/B52</f>
        <v>6.9818888587165395E-2</v>
      </c>
      <c r="G52">
        <f>AVERAGE(F52:F62)</f>
        <v>0.30325490610126243</v>
      </c>
      <c r="H52">
        <f>F52/$G$52</f>
        <v>0.23023168688275591</v>
      </c>
      <c r="J52" t="s">
        <v>19</v>
      </c>
      <c r="K52">
        <v>979.64800000000002</v>
      </c>
      <c r="L52">
        <f t="shared" ref="L52:L62" si="23">K52/B52</f>
        <v>0.22280110676417034</v>
      </c>
      <c r="M52">
        <f>AVERAGE(L52:L62)</f>
        <v>1.2407643109058397</v>
      </c>
      <c r="N52">
        <f>L52/$M$52</f>
        <v>0.17956763005337481</v>
      </c>
    </row>
    <row r="53" spans="1:14" x14ac:dyDescent="0.35">
      <c r="A53" t="s">
        <v>20</v>
      </c>
      <c r="B53">
        <v>5760.4470000000001</v>
      </c>
      <c r="D53" t="s">
        <v>20</v>
      </c>
      <c r="E53">
        <v>1798.79</v>
      </c>
      <c r="F53">
        <f t="shared" ref="F53:F62" si="24">E53/B53</f>
        <v>0.31226569743632743</v>
      </c>
      <c r="H53">
        <f>F53/$G$52</f>
        <v>1.0297135879874475</v>
      </c>
      <c r="J53" t="s">
        <v>20</v>
      </c>
      <c r="K53">
        <v>887.23400000000004</v>
      </c>
      <c r="L53">
        <f t="shared" si="23"/>
        <v>0.15402172782771892</v>
      </c>
      <c r="N53">
        <f t="shared" ref="N52:N62" si="25">L53/$M$52</f>
        <v>0.12413455680013306</v>
      </c>
    </row>
    <row r="54" spans="1:14" x14ac:dyDescent="0.35">
      <c r="A54" t="s">
        <v>21</v>
      </c>
      <c r="B54">
        <v>7481.2759999999998</v>
      </c>
      <c r="D54" t="s">
        <v>21</v>
      </c>
      <c r="E54">
        <v>2619.8110000000001</v>
      </c>
      <c r="F54">
        <f t="shared" si="24"/>
        <v>0.35018237530603069</v>
      </c>
      <c r="H54">
        <f t="shared" ref="H53:H62" si="26">F54/$G$52</f>
        <v>1.1547459522026604</v>
      </c>
      <c r="J54" t="s">
        <v>21</v>
      </c>
      <c r="K54">
        <v>6720.3590000000004</v>
      </c>
      <c r="L54">
        <f t="shared" si="23"/>
        <v>0.89829047878998192</v>
      </c>
      <c r="N54">
        <f t="shared" si="25"/>
        <v>0.72398155789488394</v>
      </c>
    </row>
    <row r="55" spans="1:14" x14ac:dyDescent="0.35">
      <c r="A55" t="s">
        <v>22</v>
      </c>
      <c r="B55">
        <v>5970.326</v>
      </c>
      <c r="D55" t="s">
        <v>22</v>
      </c>
      <c r="E55">
        <v>1156.2550000000001</v>
      </c>
      <c r="F55">
        <f t="shared" si="24"/>
        <v>0.19366697898908705</v>
      </c>
      <c r="H55">
        <f t="shared" si="26"/>
        <v>0.63862768612362719</v>
      </c>
      <c r="J55" t="s">
        <v>22</v>
      </c>
      <c r="K55">
        <v>4259.8029999999999</v>
      </c>
      <c r="L55">
        <f t="shared" si="23"/>
        <v>0.71349587945448878</v>
      </c>
      <c r="N55">
        <f t="shared" si="25"/>
        <v>0.57504545640387561</v>
      </c>
    </row>
    <row r="56" spans="1:14" x14ac:dyDescent="0.35">
      <c r="A56" t="s">
        <v>23</v>
      </c>
      <c r="B56">
        <v>8111.9830000000002</v>
      </c>
      <c r="D56" t="s">
        <v>23</v>
      </c>
      <c r="E56">
        <v>2156.7190000000001</v>
      </c>
      <c r="F56">
        <f t="shared" si="24"/>
        <v>0.26586828399418488</v>
      </c>
      <c r="H56">
        <f t="shared" si="26"/>
        <v>0.87671552428374078</v>
      </c>
      <c r="J56" t="s">
        <v>23</v>
      </c>
      <c r="K56">
        <v>4049.4389999999999</v>
      </c>
      <c r="L56">
        <f t="shared" si="23"/>
        <v>0.49919224436244503</v>
      </c>
      <c r="N56">
        <f t="shared" si="25"/>
        <v>0.40232640476095077</v>
      </c>
    </row>
    <row r="57" spans="1:14" x14ac:dyDescent="0.35">
      <c r="A57" t="s">
        <v>24</v>
      </c>
      <c r="B57">
        <v>7288.1540000000005</v>
      </c>
      <c r="D57" t="s">
        <v>24</v>
      </c>
      <c r="E57">
        <v>3435.3969999999999</v>
      </c>
      <c r="F57">
        <f t="shared" si="24"/>
        <v>0.47136723510507594</v>
      </c>
      <c r="H57">
        <f t="shared" si="26"/>
        <v>1.5543597996982699</v>
      </c>
      <c r="J57" t="s">
        <v>24</v>
      </c>
      <c r="K57">
        <v>11817.450999999999</v>
      </c>
      <c r="L57">
        <f t="shared" si="23"/>
        <v>1.6214601118472523</v>
      </c>
      <c r="N57">
        <f t="shared" si="25"/>
        <v>1.3068236228228385</v>
      </c>
    </row>
    <row r="58" spans="1:14" x14ac:dyDescent="0.35">
      <c r="A58" t="s">
        <v>25</v>
      </c>
      <c r="B58">
        <v>6253.326</v>
      </c>
      <c r="D58" t="s">
        <v>25</v>
      </c>
      <c r="E58">
        <v>2405.69</v>
      </c>
      <c r="F58">
        <f t="shared" si="24"/>
        <v>0.38470567502797715</v>
      </c>
      <c r="H58">
        <f t="shared" si="26"/>
        <v>1.2685884623397214</v>
      </c>
      <c r="J58" t="s">
        <v>25</v>
      </c>
      <c r="K58">
        <v>8404.43</v>
      </c>
      <c r="L58">
        <f t="shared" si="23"/>
        <v>1.343993580376267</v>
      </c>
      <c r="N58">
        <f t="shared" si="25"/>
        <v>1.0831981292200958</v>
      </c>
    </row>
    <row r="59" spans="1:14" x14ac:dyDescent="0.35">
      <c r="A59" t="s">
        <v>26</v>
      </c>
      <c r="B59">
        <v>6182.2049999999999</v>
      </c>
      <c r="D59" t="s">
        <v>26</v>
      </c>
      <c r="E59">
        <v>2886.0830000000001</v>
      </c>
      <c r="F59">
        <f t="shared" si="24"/>
        <v>0.46683715599854747</v>
      </c>
      <c r="H59">
        <f t="shared" si="26"/>
        <v>1.5394216106850449</v>
      </c>
      <c r="J59" t="s">
        <v>26</v>
      </c>
      <c r="K59">
        <v>15454.43</v>
      </c>
      <c r="L59">
        <f t="shared" si="23"/>
        <v>2.4998249006624658</v>
      </c>
      <c r="N59">
        <f t="shared" si="25"/>
        <v>2.0147459744690988</v>
      </c>
    </row>
    <row r="60" spans="1:14" x14ac:dyDescent="0.35">
      <c r="A60" t="s">
        <v>28</v>
      </c>
      <c r="B60">
        <v>7235.69</v>
      </c>
      <c r="D60" t="s">
        <v>28</v>
      </c>
      <c r="E60">
        <v>749.11300000000006</v>
      </c>
      <c r="F60">
        <f t="shared" si="24"/>
        <v>0.10353027838395511</v>
      </c>
      <c r="H60">
        <f t="shared" si="26"/>
        <v>0.34139687866874752</v>
      </c>
      <c r="J60" t="s">
        <v>28</v>
      </c>
      <c r="K60">
        <v>11071.450999999999</v>
      </c>
      <c r="L60">
        <f t="shared" si="23"/>
        <v>1.5301168236892404</v>
      </c>
      <c r="N60">
        <f t="shared" si="25"/>
        <v>1.2332050577535989</v>
      </c>
    </row>
    <row r="61" spans="1:14" x14ac:dyDescent="0.35">
      <c r="A61" t="s">
        <v>29</v>
      </c>
      <c r="B61">
        <v>8498.2250000000004</v>
      </c>
      <c r="D61" t="s">
        <v>29</v>
      </c>
      <c r="E61">
        <v>2754.3969999999999</v>
      </c>
      <c r="F61">
        <f t="shared" si="24"/>
        <v>0.32411438859291203</v>
      </c>
      <c r="H61">
        <f t="shared" si="26"/>
        <v>1.0687853092298669</v>
      </c>
      <c r="J61" t="s">
        <v>29</v>
      </c>
      <c r="K61">
        <v>13350.522000000001</v>
      </c>
      <c r="L61">
        <f t="shared" si="23"/>
        <v>1.5709777041676349</v>
      </c>
      <c r="N61">
        <f t="shared" si="25"/>
        <v>1.2661370820866999</v>
      </c>
    </row>
    <row r="62" spans="1:14" x14ac:dyDescent="0.35">
      <c r="A62" t="s">
        <v>27</v>
      </c>
      <c r="B62">
        <v>7044.326</v>
      </c>
      <c r="D62" t="s">
        <v>27</v>
      </c>
      <c r="E62">
        <v>2771.569</v>
      </c>
      <c r="F62">
        <f t="shared" si="24"/>
        <v>0.39344700969262353</v>
      </c>
      <c r="H62">
        <f t="shared" si="26"/>
        <v>1.297413501898117</v>
      </c>
      <c r="J62" t="s">
        <v>27</v>
      </c>
      <c r="K62">
        <v>18274.621999999999</v>
      </c>
      <c r="L62">
        <f t="shared" si="23"/>
        <v>2.5942328620225696</v>
      </c>
      <c r="N62">
        <f t="shared" si="25"/>
        <v>2.0908345277344482</v>
      </c>
    </row>
    <row r="66" spans="1:8" x14ac:dyDescent="0.35">
      <c r="B66" t="s">
        <v>32</v>
      </c>
      <c r="E66" t="s">
        <v>37</v>
      </c>
      <c r="F66" t="s">
        <v>38</v>
      </c>
      <c r="G66" t="s">
        <v>41</v>
      </c>
      <c r="H66" t="s">
        <v>42</v>
      </c>
    </row>
    <row r="67" spans="1:8" x14ac:dyDescent="0.35">
      <c r="A67" t="s">
        <v>19</v>
      </c>
      <c r="B67">
        <v>8745.518</v>
      </c>
      <c r="D67" t="s">
        <v>19</v>
      </c>
      <c r="E67">
        <v>2775.4259999999999</v>
      </c>
      <c r="F67">
        <f>E67/B67</f>
        <v>0.31735410069477871</v>
      </c>
      <c r="G67">
        <f>AVERAGE(F67:F77)</f>
        <v>0.3925499109191749</v>
      </c>
      <c r="H67">
        <f>F67/$G$67</f>
        <v>0.80844267663105185</v>
      </c>
    </row>
    <row r="68" spans="1:8" x14ac:dyDescent="0.35">
      <c r="A68" t="s">
        <v>20</v>
      </c>
      <c r="B68">
        <v>9532.0540000000001</v>
      </c>
      <c r="D68" t="s">
        <v>20</v>
      </c>
      <c r="E68">
        <v>3244.598</v>
      </c>
      <c r="F68">
        <f t="shared" ref="F68:F77" si="27">E68/B68</f>
        <v>0.34038812621078313</v>
      </c>
      <c r="H68">
        <f>F68/$G$67</f>
        <v>0.86712063037728782</v>
      </c>
    </row>
    <row r="69" spans="1:8" x14ac:dyDescent="0.35">
      <c r="A69" t="s">
        <v>21</v>
      </c>
      <c r="B69">
        <v>11291.174999999999</v>
      </c>
      <c r="D69" t="s">
        <v>21</v>
      </c>
      <c r="E69">
        <v>3581.0120000000002</v>
      </c>
      <c r="F69">
        <f t="shared" si="27"/>
        <v>0.31715140364045374</v>
      </c>
      <c r="H69">
        <f t="shared" ref="H68:H77" si="28">F69/$G$67</f>
        <v>0.80792631667608372</v>
      </c>
    </row>
    <row r="70" spans="1:8" x14ac:dyDescent="0.35">
      <c r="A70" t="s">
        <v>22</v>
      </c>
      <c r="B70">
        <v>10052.64</v>
      </c>
      <c r="D70" t="s">
        <v>22</v>
      </c>
      <c r="E70">
        <v>4119.3760000000002</v>
      </c>
      <c r="F70">
        <f t="shared" si="27"/>
        <v>0.40978051536710758</v>
      </c>
      <c r="H70">
        <f t="shared" si="28"/>
        <v>1.04389404753038</v>
      </c>
    </row>
    <row r="71" spans="1:8" x14ac:dyDescent="0.35">
      <c r="A71" t="s">
        <v>23</v>
      </c>
      <c r="B71">
        <v>11788.418</v>
      </c>
      <c r="D71" t="s">
        <v>23</v>
      </c>
      <c r="E71">
        <v>4296.5690000000004</v>
      </c>
      <c r="F71">
        <f t="shared" si="27"/>
        <v>0.36447375720813435</v>
      </c>
      <c r="H71">
        <f t="shared" si="28"/>
        <v>0.92847749310323657</v>
      </c>
    </row>
    <row r="72" spans="1:8" x14ac:dyDescent="0.35">
      <c r="A72" t="s">
        <v>24</v>
      </c>
      <c r="B72">
        <v>11431.589</v>
      </c>
      <c r="D72" t="s">
        <v>24</v>
      </c>
      <c r="E72">
        <v>4322.8410000000003</v>
      </c>
      <c r="F72">
        <f t="shared" si="27"/>
        <v>0.3781487420515206</v>
      </c>
      <c r="H72">
        <f t="shared" si="28"/>
        <v>0.96331378898053177</v>
      </c>
    </row>
    <row r="73" spans="1:8" x14ac:dyDescent="0.35">
      <c r="A73" t="s">
        <v>25</v>
      </c>
      <c r="B73">
        <v>10188.761</v>
      </c>
      <c r="D73" t="s">
        <v>25</v>
      </c>
      <c r="E73">
        <v>4342.3760000000002</v>
      </c>
      <c r="F73">
        <f t="shared" si="27"/>
        <v>0.42619274316082201</v>
      </c>
      <c r="H73">
        <f t="shared" si="28"/>
        <v>1.0857033241018212</v>
      </c>
    </row>
    <row r="74" spans="1:8" x14ac:dyDescent="0.35">
      <c r="A74" t="s">
        <v>26</v>
      </c>
      <c r="B74">
        <v>9902.0540000000001</v>
      </c>
      <c r="D74" t="s">
        <v>26</v>
      </c>
      <c r="E74">
        <v>3926.569</v>
      </c>
      <c r="F74">
        <f t="shared" si="27"/>
        <v>0.39654085909852643</v>
      </c>
      <c r="H74">
        <f t="shared" si="28"/>
        <v>1.0101667280219386</v>
      </c>
    </row>
    <row r="75" spans="1:8" x14ac:dyDescent="0.35">
      <c r="A75" t="s">
        <v>28</v>
      </c>
      <c r="B75">
        <v>11374.054</v>
      </c>
      <c r="D75" t="s">
        <v>28</v>
      </c>
      <c r="E75">
        <v>4026.2049999999999</v>
      </c>
      <c r="F75">
        <f t="shared" si="27"/>
        <v>0.35398152672740957</v>
      </c>
      <c r="H75">
        <f t="shared" si="28"/>
        <v>0.90174909452544372</v>
      </c>
    </row>
    <row r="76" spans="1:8" x14ac:dyDescent="0.35">
      <c r="A76" t="s">
        <v>29</v>
      </c>
      <c r="B76">
        <v>11389.054</v>
      </c>
      <c r="D76" t="s">
        <v>29</v>
      </c>
      <c r="E76">
        <v>6096.3969999999999</v>
      </c>
      <c r="F76">
        <f t="shared" si="27"/>
        <v>0.53528563478582158</v>
      </c>
      <c r="H76">
        <f t="shared" si="28"/>
        <v>1.3636116577696424</v>
      </c>
    </row>
    <row r="77" spans="1:8" x14ac:dyDescent="0.35">
      <c r="A77" t="s">
        <v>27</v>
      </c>
      <c r="B77">
        <v>9159.518</v>
      </c>
      <c r="D77" t="s">
        <v>27</v>
      </c>
      <c r="E77">
        <v>4385.134</v>
      </c>
      <c r="F77">
        <f t="shared" si="27"/>
        <v>0.47875161116556569</v>
      </c>
      <c r="H77">
        <f t="shared" si="28"/>
        <v>1.2195942422825807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Kyriaki BARMPA</dc:creator>
  <cp:lastModifiedBy>Kyriaki BARMPA</cp:lastModifiedBy>
  <dcterms:created xsi:type="dcterms:W3CDTF">2021-07-26T15:22:06Z</dcterms:created>
  <dcterms:modified xsi:type="dcterms:W3CDTF">2023-05-03T14:41:36Z</dcterms:modified>
</cp:coreProperties>
</file>