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G\Paper\pMacPre MTT assay\"/>
    </mc:Choice>
  </mc:AlternateContent>
  <bookViews>
    <workbookView xWindow="0" yWindow="0" windowWidth="15075" windowHeight="7725"/>
  </bookViews>
  <sheets>
    <sheet name="Magellan 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W33" i="1"/>
  <c r="X33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U34" i="1"/>
  <c r="U35" i="1"/>
  <c r="U36" i="1"/>
  <c r="U37" i="1"/>
  <c r="U38" i="1"/>
  <c r="U39" i="1"/>
  <c r="U40" i="1"/>
  <c r="U33" i="1"/>
  <c r="D34" i="1"/>
  <c r="Y23" i="1"/>
  <c r="D33" i="1"/>
  <c r="X29" i="1"/>
  <c r="W26" i="1"/>
  <c r="U22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X26" i="1"/>
  <c r="V27" i="1"/>
  <c r="W27" i="1"/>
  <c r="X27" i="1"/>
  <c r="V28" i="1"/>
  <c r="W28" i="1"/>
  <c r="X28" i="1"/>
  <c r="V29" i="1"/>
  <c r="W29" i="1"/>
  <c r="U23" i="1"/>
  <c r="U24" i="1"/>
  <c r="U25" i="1"/>
  <c r="U26" i="1"/>
  <c r="U27" i="1"/>
  <c r="U28" i="1"/>
  <c r="U29" i="1"/>
  <c r="S19" i="1"/>
  <c r="Z19" i="1"/>
  <c r="O22" i="1" l="1"/>
  <c r="D26" i="1" l="1"/>
  <c r="G23" i="1"/>
  <c r="J29" i="1"/>
  <c r="I28" i="1"/>
  <c r="L27" i="1"/>
  <c r="O26" i="1"/>
  <c r="N25" i="1"/>
  <c r="F25" i="1"/>
  <c r="E24" i="1"/>
  <c r="D29" i="1"/>
  <c r="J23" i="1"/>
  <c r="E29" i="1"/>
  <c r="O27" i="1"/>
  <c r="N26" i="1"/>
  <c r="F26" i="1"/>
  <c r="I25" i="1"/>
  <c r="D27" i="1"/>
  <c r="D23" i="1"/>
  <c r="L23" i="1"/>
  <c r="H23" i="1"/>
  <c r="O29" i="1"/>
  <c r="K29" i="1"/>
  <c r="G29" i="1"/>
  <c r="N28" i="1"/>
  <c r="J28" i="1"/>
  <c r="F28" i="1"/>
  <c r="M27" i="1"/>
  <c r="I27" i="1"/>
  <c r="E27" i="1"/>
  <c r="L26" i="1"/>
  <c r="H26" i="1"/>
  <c r="O25" i="1"/>
  <c r="K25" i="1"/>
  <c r="G25" i="1"/>
  <c r="N24" i="1"/>
  <c r="J24" i="1"/>
  <c r="F24" i="1"/>
  <c r="K23" i="1"/>
  <c r="M28" i="1"/>
  <c r="G26" i="1"/>
  <c r="M24" i="1"/>
  <c r="N23" i="1"/>
  <c r="M29" i="1"/>
  <c r="L28" i="1"/>
  <c r="K27" i="1"/>
  <c r="J26" i="1"/>
  <c r="E25" i="1"/>
  <c r="H24" i="1"/>
  <c r="O23" i="1"/>
  <c r="N29" i="1"/>
  <c r="F29" i="1"/>
  <c r="E28" i="1"/>
  <c r="H27" i="1"/>
  <c r="K26" i="1"/>
  <c r="J25" i="1"/>
  <c r="I24" i="1"/>
  <c r="D25" i="1"/>
  <c r="F23" i="1"/>
  <c r="I29" i="1"/>
  <c r="H28" i="1"/>
  <c r="G27" i="1"/>
  <c r="M25" i="1"/>
  <c r="L24" i="1"/>
  <c r="D28" i="1"/>
  <c r="D24" i="1"/>
  <c r="M23" i="1"/>
  <c r="I23" i="1"/>
  <c r="E23" i="1"/>
  <c r="L29" i="1"/>
  <c r="H29" i="1"/>
  <c r="O28" i="1"/>
  <c r="K28" i="1"/>
  <c r="G28" i="1"/>
  <c r="N27" i="1"/>
  <c r="J27" i="1"/>
  <c r="F27" i="1"/>
  <c r="M26" i="1"/>
  <c r="I26" i="1"/>
  <c r="E26" i="1"/>
  <c r="L25" i="1"/>
  <c r="H25" i="1"/>
  <c r="O24" i="1"/>
  <c r="K24" i="1"/>
  <c r="G24" i="1"/>
  <c r="K22" i="1"/>
  <c r="M22" i="1"/>
  <c r="I22" i="1"/>
  <c r="E22" i="1"/>
  <c r="D22" i="1"/>
  <c r="G22" i="1"/>
  <c r="N22" i="1"/>
  <c r="J22" i="1"/>
  <c r="F22" i="1"/>
  <c r="L22" i="1"/>
  <c r="H22" i="1"/>
  <c r="J36" i="1" l="1"/>
  <c r="N36" i="1"/>
  <c r="O35" i="1"/>
  <c r="M34" i="1"/>
  <c r="N40" i="1"/>
  <c r="G36" i="1"/>
  <c r="Q23" i="1"/>
  <c r="I33" i="1" s="1"/>
  <c r="D40" i="1"/>
  <c r="O37" i="1"/>
  <c r="G34" i="1"/>
  <c r="O39" i="1"/>
  <c r="I40" i="1"/>
  <c r="E36" i="1"/>
  <c r="G40" i="1"/>
  <c r="J34" i="1"/>
  <c r="R23" i="1"/>
  <c r="O33" i="1" s="1"/>
  <c r="F33" i="1"/>
  <c r="K33" i="1"/>
  <c r="M37" i="1"/>
  <c r="L40" i="1"/>
  <c r="D35" i="1"/>
  <c r="G38" i="1"/>
  <c r="D36" i="1"/>
  <c r="H38" i="1"/>
  <c r="O34" i="1"/>
  <c r="K38" i="1"/>
  <c r="M35" i="1"/>
  <c r="F35" i="1"/>
  <c r="K36" i="1"/>
  <c r="E38" i="1"/>
  <c r="J39" i="1"/>
  <c r="O40" i="1"/>
  <c r="D38" i="1"/>
  <c r="O38" i="1"/>
  <c r="E35" i="1"/>
  <c r="L38" i="1"/>
  <c r="D37" i="1"/>
  <c r="H33" i="1"/>
  <c r="K35" i="1"/>
  <c r="J38" i="1"/>
  <c r="L35" i="1"/>
  <c r="F40" i="1"/>
  <c r="M39" i="1"/>
  <c r="M38" i="1"/>
  <c r="F37" i="1"/>
  <c r="J40" i="1"/>
  <c r="H36" i="1"/>
  <c r="G39" i="1"/>
  <c r="J33" i="1"/>
  <c r="E33" i="1"/>
  <c r="G35" i="1"/>
  <c r="L36" i="1"/>
  <c r="F38" i="1"/>
  <c r="K39" i="1"/>
  <c r="E34" i="1"/>
  <c r="D39" i="1"/>
  <c r="H39" i="1"/>
  <c r="I35" i="1"/>
  <c r="E39" i="1"/>
  <c r="H35" i="1"/>
  <c r="L39" i="1"/>
  <c r="G37" i="1"/>
  <c r="J35" i="1"/>
  <c r="O36" i="1"/>
  <c r="I38" i="1"/>
  <c r="N39" i="1"/>
  <c r="H34" i="1"/>
  <c r="I36" i="1"/>
  <c r="E40" i="1"/>
  <c r="F36" i="1"/>
  <c r="I39" i="1"/>
  <c r="R40" i="1" l="1"/>
  <c r="K40" i="1"/>
  <c r="K34" i="1"/>
  <c r="K37" i="1"/>
  <c r="H40" i="1"/>
  <c r="Q40" i="1" s="1"/>
  <c r="M33" i="1"/>
  <c r="L34" i="1"/>
  <c r="I34" i="1"/>
  <c r="Q36" i="1"/>
  <c r="Q39" i="1"/>
  <c r="Q38" i="1"/>
  <c r="Q35" i="1"/>
  <c r="N35" i="1"/>
  <c r="N33" i="1"/>
  <c r="N37" i="1"/>
  <c r="F39" i="1"/>
  <c r="N34" i="1"/>
  <c r="F34" i="1"/>
  <c r="Q34" i="1" s="1"/>
  <c r="N38" i="1"/>
  <c r="G33" i="1"/>
  <c r="H37" i="1"/>
  <c r="E37" i="1"/>
  <c r="Q37" i="1" s="1"/>
  <c r="Q33" i="1"/>
  <c r="R39" i="1"/>
  <c r="R34" i="1"/>
  <c r="R35" i="1"/>
  <c r="R38" i="1"/>
  <c r="L37" i="1"/>
  <c r="J37" i="1"/>
  <c r="M36" i="1"/>
  <c r="R36" i="1" s="1"/>
  <c r="I37" i="1"/>
  <c r="L33" i="1"/>
  <c r="R33" i="1" s="1"/>
  <c r="M40" i="1"/>
  <c r="R37" i="1" l="1"/>
</calcChain>
</file>

<file path=xl/sharedStrings.xml><?xml version="1.0" encoding="utf-8"?>
<sst xmlns="http://schemas.openxmlformats.org/spreadsheetml/2006/main" count="83" uniqueCount="27">
  <si>
    <t>&lt;&gt;</t>
  </si>
  <si>
    <t>A</t>
  </si>
  <si>
    <t>B</t>
  </si>
  <si>
    <t>C</t>
  </si>
  <si>
    <t>D</t>
  </si>
  <si>
    <t>E</t>
  </si>
  <si>
    <t>F</t>
  </si>
  <si>
    <t>G</t>
  </si>
  <si>
    <t>H</t>
  </si>
  <si>
    <t>all supp (-C)</t>
  </si>
  <si>
    <t>null (+C)</t>
  </si>
  <si>
    <t>GDNF</t>
  </si>
  <si>
    <t>BDNF</t>
  </si>
  <si>
    <t>TGFb3</t>
  </si>
  <si>
    <t>dbcAMP</t>
  </si>
  <si>
    <t>DAPT</t>
  </si>
  <si>
    <t>ActA</t>
  </si>
  <si>
    <t>Blank</t>
  </si>
  <si>
    <t>data</t>
  </si>
  <si>
    <t>data - blank</t>
  </si>
  <si>
    <t>Average</t>
  </si>
  <si>
    <t>% viability</t>
  </si>
  <si>
    <t>163 #304 pMGL</t>
  </si>
  <si>
    <t>EPI #201 pMGL</t>
  </si>
  <si>
    <t>Blank average</t>
  </si>
  <si>
    <t>epi</t>
  </si>
  <si>
    <t>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</si>
</sst>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0" fillId="0" borderId="0" xfId="0" applyNumberFormat="1"/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14" fontId="0" fillId="0" borderId="0" xfId="0" applyNumberFormat="1"/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66FF99"/>
      <color rgb="FF99FF99"/>
      <color rgb="FFCCFF99"/>
      <color rgb="FFCCFFCC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B16" workbookViewId="0">
      <selection activeCell="U40" sqref="U40"/>
    </sheetView>
  </sheetViews>
  <sheetFormatPr defaultRowHeight="15" x14ac:dyDescent="0.25"/>
  <cols>
    <col min="1" max="13" width="10.7109375" customWidth="1"/>
    <col min="14" max="14" width="11.5703125" bestFit="1" customWidth="1"/>
    <col min="16" max="16" width="11.5703125" bestFit="1" customWidth="1"/>
    <col min="18" max="18" width="13.42578125" bestFit="1" customWidth="1"/>
    <col min="19" max="19" width="9" bestFit="1" customWidth="1"/>
    <col min="25" max="25" width="13.42578125" bestFit="1" customWidth="1"/>
  </cols>
  <sheetData>
    <row r="1" spans="1:30" ht="20.100000000000001" customHeight="1" thickBot="1" x14ac:dyDescent="0.3">
      <c r="A1" s="17" t="s">
        <v>0</v>
      </c>
      <c r="B1" s="66" t="s">
        <v>22</v>
      </c>
      <c r="C1" s="67"/>
      <c r="D1" s="67"/>
      <c r="E1" s="67"/>
      <c r="F1" s="67"/>
      <c r="G1" s="68"/>
      <c r="H1" s="66" t="s">
        <v>23</v>
      </c>
      <c r="I1" s="67"/>
      <c r="J1" s="67"/>
      <c r="K1" s="67"/>
      <c r="L1" s="67"/>
      <c r="M1" s="68"/>
      <c r="R1" s="71" t="s">
        <v>0</v>
      </c>
      <c r="S1" s="74">
        <v>44123</v>
      </c>
      <c r="T1" s="66" t="s">
        <v>22</v>
      </c>
      <c r="U1" s="67"/>
      <c r="V1" s="67"/>
      <c r="W1" s="67"/>
      <c r="X1" s="72"/>
      <c r="Y1" s="73"/>
    </row>
    <row r="2" spans="1:30" ht="20.100000000000001" customHeight="1" thickBot="1" x14ac:dyDescent="0.3">
      <c r="A2" s="18" t="s">
        <v>1</v>
      </c>
      <c r="B2" s="1">
        <v>0.26729999999999998</v>
      </c>
      <c r="C2" s="1">
        <v>0.2646</v>
      </c>
      <c r="D2" s="1">
        <v>0.25829999999999997</v>
      </c>
      <c r="E2" s="1">
        <v>0.25569999999999998</v>
      </c>
      <c r="F2" s="1">
        <v>0.2611</v>
      </c>
      <c r="G2" s="25">
        <v>0.26340000000000002</v>
      </c>
      <c r="H2" s="1">
        <v>0.1532</v>
      </c>
      <c r="I2" s="1">
        <v>0.1255</v>
      </c>
      <c r="J2" s="1">
        <v>0.12870000000000001</v>
      </c>
      <c r="K2" s="1">
        <v>0.17469999999999999</v>
      </c>
      <c r="L2" s="1">
        <v>0.17530000000000001</v>
      </c>
      <c r="M2" s="25">
        <v>0.12509999999999999</v>
      </c>
      <c r="N2" s="20" t="s">
        <v>9</v>
      </c>
      <c r="R2" s="71" t="s">
        <v>1</v>
      </c>
      <c r="S2">
        <v>4.3299999999999998E-2</v>
      </c>
      <c r="T2" s="25">
        <v>0.13819999999999999</v>
      </c>
      <c r="U2" s="25">
        <v>0.1507</v>
      </c>
      <c r="V2" s="25">
        <v>0.16400000000000001</v>
      </c>
      <c r="W2" s="25">
        <v>0.1555</v>
      </c>
      <c r="X2">
        <v>4.5600000000000002E-2</v>
      </c>
      <c r="Y2">
        <v>4.6399999999999997E-2</v>
      </c>
      <c r="Z2">
        <v>4.5699999999999998E-2</v>
      </c>
      <c r="AA2">
        <v>4.65E-2</v>
      </c>
      <c r="AB2">
        <v>4.7E-2</v>
      </c>
      <c r="AC2">
        <v>4.6100000000000002E-2</v>
      </c>
      <c r="AD2">
        <v>4.5999999999999999E-2</v>
      </c>
    </row>
    <row r="3" spans="1:30" ht="20.100000000000001" customHeight="1" thickBot="1" x14ac:dyDescent="0.3">
      <c r="A3" s="18" t="s">
        <v>2</v>
      </c>
      <c r="B3" s="26">
        <v>0.32750000000000001</v>
      </c>
      <c r="C3" s="2">
        <v>0.40849999999999997</v>
      </c>
      <c r="D3" s="2">
        <v>0.34810000000000002</v>
      </c>
      <c r="E3" s="2">
        <v>0.49580000000000002</v>
      </c>
      <c r="F3" s="2">
        <v>0.49149999999999999</v>
      </c>
      <c r="G3" s="27">
        <v>0.45989999999999998</v>
      </c>
      <c r="H3" s="26">
        <v>0.40050000000000002</v>
      </c>
      <c r="I3" s="2">
        <v>0.38269999999999998</v>
      </c>
      <c r="J3" s="2">
        <v>0.44350000000000001</v>
      </c>
      <c r="K3" s="2">
        <v>0.6774</v>
      </c>
      <c r="L3" s="2">
        <v>0.66439999999999999</v>
      </c>
      <c r="M3" s="27">
        <v>0.3906</v>
      </c>
      <c r="N3" s="21" t="s">
        <v>10</v>
      </c>
      <c r="R3" s="71" t="s">
        <v>2</v>
      </c>
      <c r="S3">
        <v>4.8000000000000001E-2</v>
      </c>
      <c r="T3" s="2">
        <v>0.28120000000000001</v>
      </c>
      <c r="U3" s="2">
        <v>0.28689999999999999</v>
      </c>
      <c r="V3" s="2">
        <v>0.24929999999999999</v>
      </c>
      <c r="W3" s="2">
        <v>0.2</v>
      </c>
      <c r="X3">
        <v>4.6899999999999997E-2</v>
      </c>
      <c r="Y3">
        <v>4.6699999999999998E-2</v>
      </c>
      <c r="Z3">
        <v>4.7899999999999998E-2</v>
      </c>
      <c r="AA3">
        <v>4.6600000000000003E-2</v>
      </c>
      <c r="AB3">
        <v>4.6399999999999997E-2</v>
      </c>
      <c r="AC3">
        <v>4.5600000000000002E-2</v>
      </c>
      <c r="AD3">
        <v>5.74E-2</v>
      </c>
    </row>
    <row r="4" spans="1:30" ht="20.100000000000001" customHeight="1" thickBot="1" x14ac:dyDescent="0.3">
      <c r="A4" s="18" t="s">
        <v>3</v>
      </c>
      <c r="B4" s="28">
        <v>0.49340000000000001</v>
      </c>
      <c r="C4" s="4">
        <v>0.46079999999999999</v>
      </c>
      <c r="D4" s="4">
        <v>0.31680000000000003</v>
      </c>
      <c r="E4" s="4">
        <v>0.4587</v>
      </c>
      <c r="F4" s="4">
        <v>0.45889999999999997</v>
      </c>
      <c r="G4" s="29">
        <v>0.31080000000000002</v>
      </c>
      <c r="H4" s="28">
        <v>0.41449999999999998</v>
      </c>
      <c r="I4" s="4">
        <v>0.42749999999999999</v>
      </c>
      <c r="J4" s="4">
        <v>0.45610000000000001</v>
      </c>
      <c r="K4" s="4">
        <v>0.57140000000000002</v>
      </c>
      <c r="L4" s="4">
        <v>0.60560000000000003</v>
      </c>
      <c r="M4" s="29">
        <v>0.39900000000000002</v>
      </c>
      <c r="N4" s="29" t="s">
        <v>12</v>
      </c>
      <c r="R4" s="71" t="s">
        <v>3</v>
      </c>
      <c r="S4">
        <v>4.8300000000000003E-2</v>
      </c>
      <c r="T4" s="4">
        <v>0.23769999999999999</v>
      </c>
      <c r="U4" s="4">
        <v>0.26429999999999998</v>
      </c>
      <c r="V4" s="4">
        <v>0.22389999999999999</v>
      </c>
      <c r="W4" s="4">
        <v>0.18090000000000001</v>
      </c>
      <c r="X4">
        <v>4.7300000000000002E-2</v>
      </c>
      <c r="Y4">
        <v>4.7500000000000001E-2</v>
      </c>
      <c r="Z4">
        <v>4.8000000000000001E-2</v>
      </c>
      <c r="AA4">
        <v>4.8899999999999999E-2</v>
      </c>
      <c r="AB4">
        <v>4.7399999999999998E-2</v>
      </c>
      <c r="AC4">
        <v>4.6899999999999997E-2</v>
      </c>
      <c r="AD4">
        <v>4.7500000000000001E-2</v>
      </c>
    </row>
    <row r="5" spans="1:30" ht="20.100000000000001" customHeight="1" thickBot="1" x14ac:dyDescent="0.3">
      <c r="A5" s="18" t="s">
        <v>4</v>
      </c>
      <c r="B5" s="30">
        <v>0.42080000000000001</v>
      </c>
      <c r="C5" s="5">
        <v>0.47049999999999997</v>
      </c>
      <c r="D5" s="5">
        <v>0.30270000000000002</v>
      </c>
      <c r="E5" s="5">
        <v>0.3901</v>
      </c>
      <c r="F5" s="5">
        <v>0.33739999999999998</v>
      </c>
      <c r="G5" s="31">
        <v>0.42470000000000002</v>
      </c>
      <c r="H5" s="30">
        <v>0.40699999999999997</v>
      </c>
      <c r="I5" s="5">
        <v>0.39410000000000001</v>
      </c>
      <c r="J5" s="5">
        <v>0.49669999999999997</v>
      </c>
      <c r="K5" s="5">
        <v>0.68279999999999996</v>
      </c>
      <c r="L5" s="5">
        <v>0.56000000000000005</v>
      </c>
      <c r="M5" s="31">
        <v>0.432</v>
      </c>
      <c r="N5" s="31" t="s">
        <v>11</v>
      </c>
      <c r="P5" s="12"/>
      <c r="Q5" s="12"/>
      <c r="R5" s="71" t="s">
        <v>4</v>
      </c>
      <c r="S5">
        <v>4.6199999999999998E-2</v>
      </c>
      <c r="T5" s="5">
        <v>0.2009</v>
      </c>
      <c r="U5" s="5">
        <v>0.28939999999999999</v>
      </c>
      <c r="V5" s="5">
        <v>0.20599999999999999</v>
      </c>
      <c r="W5" s="41">
        <v>6.8000000000000005E-2</v>
      </c>
      <c r="X5">
        <v>4.6399999999999997E-2</v>
      </c>
      <c r="Y5">
        <v>4.7100000000000003E-2</v>
      </c>
      <c r="Z5">
        <v>4.7300000000000002E-2</v>
      </c>
      <c r="AA5">
        <v>4.6800000000000001E-2</v>
      </c>
      <c r="AB5">
        <v>4.6699999999999998E-2</v>
      </c>
      <c r="AC5">
        <v>4.6899999999999997E-2</v>
      </c>
      <c r="AD5">
        <v>4.7300000000000002E-2</v>
      </c>
    </row>
    <row r="6" spans="1:30" ht="20.100000000000001" customHeight="1" thickBot="1" x14ac:dyDescent="0.3">
      <c r="A6" s="18" t="s">
        <v>5</v>
      </c>
      <c r="B6" s="32">
        <v>0.19170000000000001</v>
      </c>
      <c r="C6" s="3">
        <v>0.33189999999999997</v>
      </c>
      <c r="D6" s="3">
        <v>0.2681</v>
      </c>
      <c r="E6" s="3">
        <v>0.33090000000000003</v>
      </c>
      <c r="F6" s="3">
        <v>0.32869999999999999</v>
      </c>
      <c r="G6" s="33">
        <v>0.3009</v>
      </c>
      <c r="H6" s="32">
        <v>0.18859999999999999</v>
      </c>
      <c r="I6" s="3">
        <v>0.2525</v>
      </c>
      <c r="J6" s="3">
        <v>0.3352</v>
      </c>
      <c r="K6" s="3">
        <v>0.40410000000000001</v>
      </c>
      <c r="L6" s="3">
        <v>0.84770000000000001</v>
      </c>
      <c r="M6" s="41">
        <v>6.4299999999999996E-2</v>
      </c>
      <c r="N6" s="40" t="s">
        <v>13</v>
      </c>
      <c r="O6" s="13"/>
      <c r="P6" s="13"/>
      <c r="Q6" s="13"/>
      <c r="R6" s="71" t="s">
        <v>5</v>
      </c>
      <c r="S6">
        <v>4.6300000000000001E-2</v>
      </c>
      <c r="T6" s="3">
        <v>0.20380000000000001</v>
      </c>
      <c r="U6" s="3">
        <v>0.19020000000000001</v>
      </c>
      <c r="V6" s="3">
        <v>0.1366</v>
      </c>
      <c r="W6" s="41">
        <v>5.2299999999999999E-2</v>
      </c>
      <c r="X6">
        <v>4.6100000000000002E-2</v>
      </c>
      <c r="Y6">
        <v>4.6100000000000002E-2</v>
      </c>
      <c r="Z6">
        <v>4.5400000000000003E-2</v>
      </c>
      <c r="AA6">
        <v>4.53E-2</v>
      </c>
      <c r="AB6">
        <v>4.5100000000000001E-2</v>
      </c>
      <c r="AC6">
        <v>4.5199999999999997E-2</v>
      </c>
      <c r="AD6">
        <v>4.6199999999999998E-2</v>
      </c>
    </row>
    <row r="7" spans="1:30" ht="20.100000000000001" customHeight="1" thickBot="1" x14ac:dyDescent="0.3">
      <c r="A7" s="18" t="s">
        <v>6</v>
      </c>
      <c r="B7" s="34">
        <v>0.36249999999999999</v>
      </c>
      <c r="C7" s="6">
        <v>0.24310000000000001</v>
      </c>
      <c r="D7" s="6">
        <v>0.23960000000000001</v>
      </c>
      <c r="E7" s="6">
        <v>0.24890000000000001</v>
      </c>
      <c r="F7" s="6">
        <v>0.2379</v>
      </c>
      <c r="G7" s="35">
        <v>0.28210000000000002</v>
      </c>
      <c r="H7" s="34">
        <v>0.14349999999999999</v>
      </c>
      <c r="I7" s="6">
        <v>0.1681</v>
      </c>
      <c r="J7" s="6">
        <v>0.39140000000000003</v>
      </c>
      <c r="K7" s="6">
        <v>0.2656</v>
      </c>
      <c r="L7" s="6">
        <v>0.14610000000000001</v>
      </c>
      <c r="M7" s="41">
        <v>5.5500000000000001E-2</v>
      </c>
      <c r="N7" s="22" t="s">
        <v>14</v>
      </c>
      <c r="O7" s="12"/>
      <c r="P7" s="12"/>
      <c r="Q7" s="12"/>
      <c r="R7" s="71" t="s">
        <v>6</v>
      </c>
      <c r="S7">
        <v>4.6199999999999998E-2</v>
      </c>
      <c r="T7" s="6">
        <v>0.13300000000000001</v>
      </c>
      <c r="U7" s="6">
        <v>0.14330000000000001</v>
      </c>
      <c r="V7" s="6">
        <v>0.1333</v>
      </c>
      <c r="W7" s="41">
        <v>5.1999999999999998E-2</v>
      </c>
      <c r="X7">
        <v>4.6399999999999997E-2</v>
      </c>
      <c r="Y7">
        <v>4.9000000000000002E-2</v>
      </c>
      <c r="Z7">
        <v>4.8099999999999997E-2</v>
      </c>
      <c r="AA7">
        <v>4.53E-2</v>
      </c>
      <c r="AB7">
        <v>4.53E-2</v>
      </c>
      <c r="AC7">
        <v>4.6100000000000002E-2</v>
      </c>
      <c r="AD7">
        <v>4.5699999999999998E-2</v>
      </c>
    </row>
    <row r="8" spans="1:30" ht="20.100000000000001" customHeight="1" thickBot="1" x14ac:dyDescent="0.3">
      <c r="A8" s="18" t="s">
        <v>7</v>
      </c>
      <c r="B8" s="36">
        <v>0.51700000000000002</v>
      </c>
      <c r="C8" s="7">
        <v>0.53539999999999999</v>
      </c>
      <c r="D8" s="7">
        <v>0.46650000000000003</v>
      </c>
      <c r="E8" s="7">
        <v>0.41360000000000002</v>
      </c>
      <c r="F8" s="7">
        <v>0.50480000000000003</v>
      </c>
      <c r="G8" s="37">
        <v>0.46439999999999998</v>
      </c>
      <c r="H8" s="36">
        <v>0.31330000000000002</v>
      </c>
      <c r="I8" s="7">
        <v>0.34260000000000002</v>
      </c>
      <c r="J8" s="7">
        <v>0.54779999999999995</v>
      </c>
      <c r="K8" s="7">
        <v>0.50390000000000001</v>
      </c>
      <c r="L8" s="7">
        <v>0.30819999999999997</v>
      </c>
      <c r="M8" s="41">
        <v>6.0400000000000002E-2</v>
      </c>
      <c r="N8" s="23" t="s">
        <v>15</v>
      </c>
      <c r="R8" s="71" t="s">
        <v>7</v>
      </c>
      <c r="S8">
        <v>4.5499999999999999E-2</v>
      </c>
      <c r="T8" s="7">
        <v>0.2959</v>
      </c>
      <c r="U8" s="7">
        <v>0.24859999999999999</v>
      </c>
      <c r="V8" s="7">
        <v>0.26729999999999998</v>
      </c>
      <c r="W8" s="42">
        <v>5.2299999999999999E-2</v>
      </c>
      <c r="X8">
        <v>4.6399999999999997E-2</v>
      </c>
      <c r="Y8">
        <v>5.2999999999999999E-2</v>
      </c>
      <c r="Z8">
        <v>4.4900000000000002E-2</v>
      </c>
      <c r="AA8">
        <v>4.5100000000000001E-2</v>
      </c>
      <c r="AB8">
        <v>4.5900000000000003E-2</v>
      </c>
      <c r="AC8">
        <v>4.5999999999999999E-2</v>
      </c>
      <c r="AD8">
        <v>4.4400000000000002E-2</v>
      </c>
    </row>
    <row r="9" spans="1:30" ht="20.100000000000001" customHeight="1" thickBot="1" x14ac:dyDescent="0.3">
      <c r="A9" s="19" t="s">
        <v>8</v>
      </c>
      <c r="B9" s="38">
        <v>0.31269999999999998</v>
      </c>
      <c r="C9" s="39">
        <v>0.58069999999999999</v>
      </c>
      <c r="D9" s="39">
        <v>0.30420000000000003</v>
      </c>
      <c r="E9" s="39">
        <v>0.36720000000000003</v>
      </c>
      <c r="F9" s="39">
        <v>0.35970000000000002</v>
      </c>
      <c r="G9" s="39">
        <v>0.37140000000000001</v>
      </c>
      <c r="H9" s="38">
        <v>0.2621</v>
      </c>
      <c r="I9" s="39">
        <v>0.25359999999999999</v>
      </c>
      <c r="J9" s="39">
        <v>0.38129999999999997</v>
      </c>
      <c r="K9" s="39">
        <v>0.51070000000000004</v>
      </c>
      <c r="L9" s="39">
        <v>0.27910000000000001</v>
      </c>
      <c r="M9" s="42">
        <v>5.4100000000000002E-2</v>
      </c>
      <c r="N9" s="24" t="s">
        <v>16</v>
      </c>
      <c r="O9" s="14" t="s">
        <v>17</v>
      </c>
      <c r="R9" s="71" t="s">
        <v>8</v>
      </c>
      <c r="S9">
        <v>4.5999999999999999E-2</v>
      </c>
      <c r="T9" s="39">
        <v>0.17419999999999999</v>
      </c>
      <c r="U9" s="39">
        <v>0.20780000000000001</v>
      </c>
      <c r="V9" s="39">
        <v>0.19789999999999999</v>
      </c>
      <c r="W9" s="41">
        <v>4.9700000000000001E-2</v>
      </c>
      <c r="X9">
        <v>4.5900000000000003E-2</v>
      </c>
      <c r="Y9">
        <v>4.8500000000000001E-2</v>
      </c>
      <c r="Z9">
        <v>4.58E-2</v>
      </c>
      <c r="AA9">
        <v>4.65E-2</v>
      </c>
      <c r="AB9">
        <v>4.6100000000000002E-2</v>
      </c>
      <c r="AC9">
        <v>4.4499999999999998E-2</v>
      </c>
      <c r="AD9">
        <v>4.5199999999999997E-2</v>
      </c>
    </row>
    <row r="10" spans="1:30" ht="15.75" thickBot="1" x14ac:dyDescent="0.3">
      <c r="E10" s="11"/>
    </row>
    <row r="11" spans="1:30" ht="15.75" thickBot="1" x14ac:dyDescent="0.3">
      <c r="C11" t="s">
        <v>18</v>
      </c>
      <c r="D11" s="66" t="s">
        <v>22</v>
      </c>
      <c r="E11" s="67"/>
      <c r="F11" s="67"/>
      <c r="G11" s="67"/>
      <c r="H11" s="67"/>
      <c r="I11" s="68"/>
      <c r="J11" s="66" t="s">
        <v>23</v>
      </c>
      <c r="K11" s="67"/>
      <c r="L11" s="67"/>
      <c r="M11" s="67"/>
      <c r="N11" s="67"/>
      <c r="O11" s="68"/>
      <c r="T11" t="s">
        <v>18</v>
      </c>
      <c r="U11" s="75" t="s">
        <v>22</v>
      </c>
      <c r="V11" s="76"/>
      <c r="W11" s="76"/>
      <c r="X11" s="76"/>
    </row>
    <row r="12" spans="1:30" ht="20.100000000000001" customHeight="1" thickBot="1" x14ac:dyDescent="0.3">
      <c r="D12" s="1">
        <v>0.26729999999999998</v>
      </c>
      <c r="E12" s="1">
        <v>0.2646</v>
      </c>
      <c r="F12" s="1">
        <v>0.25829999999999997</v>
      </c>
      <c r="G12" s="1">
        <v>0.25569999999999998</v>
      </c>
      <c r="H12" s="1">
        <v>0.2611</v>
      </c>
      <c r="I12" s="1">
        <v>0.26340000000000002</v>
      </c>
      <c r="J12" s="1">
        <v>0.1532</v>
      </c>
      <c r="K12" s="1">
        <v>0.1255</v>
      </c>
      <c r="L12" s="1">
        <v>0.12870000000000001</v>
      </c>
      <c r="M12" s="1">
        <v>0.17469999999999999</v>
      </c>
      <c r="N12" s="1">
        <v>0.17530000000000001</v>
      </c>
      <c r="O12" s="1">
        <v>0.12509999999999999</v>
      </c>
      <c r="P12" s="1" t="s">
        <v>9</v>
      </c>
      <c r="U12" s="25">
        <v>0.13819999999999999</v>
      </c>
      <c r="V12" s="25">
        <v>0.1507</v>
      </c>
      <c r="W12" s="25">
        <v>0.16400000000000001</v>
      </c>
      <c r="X12" s="25">
        <v>0.1555</v>
      </c>
    </row>
    <row r="13" spans="1:30" ht="20.100000000000001" customHeight="1" thickBot="1" x14ac:dyDescent="0.3">
      <c r="D13" s="2">
        <v>0.32750000000000001</v>
      </c>
      <c r="E13" s="2">
        <v>0.40849999999999997</v>
      </c>
      <c r="F13" s="2">
        <v>0.34810000000000002</v>
      </c>
      <c r="G13" s="2">
        <v>0.49580000000000002</v>
      </c>
      <c r="H13" s="2">
        <v>0.49149999999999999</v>
      </c>
      <c r="I13" s="2">
        <v>0.45989999999999998</v>
      </c>
      <c r="J13" s="2">
        <v>0.40050000000000002</v>
      </c>
      <c r="K13" s="2">
        <v>0.38269999999999998</v>
      </c>
      <c r="L13" s="2">
        <v>0.44350000000000001</v>
      </c>
      <c r="M13" s="2">
        <v>0.6774</v>
      </c>
      <c r="N13" s="2">
        <v>0.66439999999999999</v>
      </c>
      <c r="O13" s="2">
        <v>0.3906</v>
      </c>
      <c r="P13" s="2" t="s">
        <v>10</v>
      </c>
      <c r="U13" s="2">
        <v>0.28120000000000001</v>
      </c>
      <c r="V13" s="2">
        <v>0.28689999999999999</v>
      </c>
      <c r="W13" s="2">
        <v>0.24929999999999999</v>
      </c>
      <c r="X13" s="2">
        <v>0.2</v>
      </c>
    </row>
    <row r="14" spans="1:30" ht="20.100000000000001" customHeight="1" thickBot="1" x14ac:dyDescent="0.3">
      <c r="D14" s="4">
        <v>0.49340000000000001</v>
      </c>
      <c r="E14" s="4">
        <v>0.46079999999999999</v>
      </c>
      <c r="F14" s="4">
        <v>0.31680000000000003</v>
      </c>
      <c r="G14" s="4">
        <v>0.4587</v>
      </c>
      <c r="H14" s="4">
        <v>0.45889999999999997</v>
      </c>
      <c r="I14" s="4">
        <v>0.31080000000000002</v>
      </c>
      <c r="J14" s="4">
        <v>0.41449999999999998</v>
      </c>
      <c r="K14" s="4">
        <v>0.42749999999999999</v>
      </c>
      <c r="L14" s="4">
        <v>0.45610000000000001</v>
      </c>
      <c r="M14" s="4">
        <v>0.57140000000000002</v>
      </c>
      <c r="N14" s="4">
        <v>0.60560000000000003</v>
      </c>
      <c r="O14" s="4">
        <v>0.39900000000000002</v>
      </c>
      <c r="P14" s="4" t="s">
        <v>12</v>
      </c>
      <c r="U14" s="4">
        <v>0.23769999999999999</v>
      </c>
      <c r="V14" s="4">
        <v>0.26429999999999998</v>
      </c>
      <c r="W14" s="4">
        <v>0.22389999999999999</v>
      </c>
      <c r="X14" s="4">
        <v>0.18090000000000001</v>
      </c>
    </row>
    <row r="15" spans="1:30" ht="20.100000000000001" customHeight="1" thickBot="1" x14ac:dyDescent="0.3">
      <c r="D15" s="5">
        <v>0.42080000000000001</v>
      </c>
      <c r="E15" s="5">
        <v>0.47049999999999997</v>
      </c>
      <c r="F15" s="5">
        <v>0.30270000000000002</v>
      </c>
      <c r="G15" s="5">
        <v>0.3901</v>
      </c>
      <c r="H15" s="5">
        <v>0.33739999999999998</v>
      </c>
      <c r="I15" s="5">
        <v>0.42470000000000002</v>
      </c>
      <c r="J15" s="5">
        <v>0.40699999999999997</v>
      </c>
      <c r="K15" s="5">
        <v>0.39410000000000001</v>
      </c>
      <c r="L15" s="5">
        <v>0.49669999999999997</v>
      </c>
      <c r="M15" s="5">
        <v>0.68279999999999996</v>
      </c>
      <c r="N15" s="5">
        <v>0.56000000000000005</v>
      </c>
      <c r="O15" s="5">
        <v>0.432</v>
      </c>
      <c r="P15" s="5" t="s">
        <v>11</v>
      </c>
      <c r="Q15" s="12"/>
      <c r="U15" s="5">
        <v>0.2009</v>
      </c>
      <c r="V15" s="5">
        <v>0.28939999999999999</v>
      </c>
      <c r="W15" s="5">
        <v>0.20599999999999999</v>
      </c>
      <c r="X15" s="41">
        <v>6.8000000000000005E-2</v>
      </c>
    </row>
    <row r="16" spans="1:30" ht="20.100000000000001" customHeight="1" thickBot="1" x14ac:dyDescent="0.3">
      <c r="D16" s="3">
        <v>0.19170000000000001</v>
      </c>
      <c r="E16" s="3">
        <v>0.33189999999999997</v>
      </c>
      <c r="F16" s="3">
        <v>0.2681</v>
      </c>
      <c r="G16" s="3">
        <v>0.33090000000000003</v>
      </c>
      <c r="H16" s="3">
        <v>0.32869999999999999</v>
      </c>
      <c r="I16" s="3">
        <v>0.3009</v>
      </c>
      <c r="J16" s="3">
        <v>0.18859999999999999</v>
      </c>
      <c r="K16" s="3">
        <v>0.2525</v>
      </c>
      <c r="L16" s="3">
        <v>0.3352</v>
      </c>
      <c r="M16" s="3">
        <v>0.40410000000000001</v>
      </c>
      <c r="N16" s="3">
        <v>0.84770000000000001</v>
      </c>
      <c r="O16" s="14">
        <v>6.4299999999999996E-2</v>
      </c>
      <c r="P16" s="10" t="s">
        <v>13</v>
      </c>
      <c r="Q16" s="13"/>
      <c r="U16" s="3">
        <v>0.20380000000000001</v>
      </c>
      <c r="V16" s="3">
        <v>0.19020000000000001</v>
      </c>
      <c r="W16" s="3">
        <v>0.1366</v>
      </c>
      <c r="X16" s="41">
        <v>5.2299999999999999E-2</v>
      </c>
    </row>
    <row r="17" spans="3:26" ht="20.100000000000001" customHeight="1" thickBot="1" x14ac:dyDescent="0.3">
      <c r="D17" s="6">
        <v>0.36249999999999999</v>
      </c>
      <c r="E17" s="6">
        <v>0.24310000000000001</v>
      </c>
      <c r="F17" s="6">
        <v>0.23960000000000001</v>
      </c>
      <c r="G17" s="6">
        <v>0.24890000000000001</v>
      </c>
      <c r="H17" s="6">
        <v>0.2379</v>
      </c>
      <c r="I17" s="6">
        <v>0.28210000000000002</v>
      </c>
      <c r="J17" s="6">
        <v>0.14349999999999999</v>
      </c>
      <c r="K17" s="6">
        <v>0.1681</v>
      </c>
      <c r="L17" s="6">
        <v>0.39140000000000003</v>
      </c>
      <c r="M17" s="6">
        <v>0.2656</v>
      </c>
      <c r="N17" s="6">
        <v>0.14610000000000001</v>
      </c>
      <c r="O17" s="14">
        <v>5.5500000000000001E-2</v>
      </c>
      <c r="P17" s="6" t="s">
        <v>14</v>
      </c>
      <c r="Q17" s="12"/>
      <c r="U17" s="6">
        <v>0.13300000000000001</v>
      </c>
      <c r="V17" s="6">
        <v>0.14330000000000001</v>
      </c>
      <c r="W17" s="6">
        <v>0.1333</v>
      </c>
      <c r="X17" s="41">
        <v>5.1999999999999998E-2</v>
      </c>
    </row>
    <row r="18" spans="3:26" ht="20.100000000000001" customHeight="1" thickBot="1" x14ac:dyDescent="0.3">
      <c r="D18" s="7">
        <v>0.51700000000000002</v>
      </c>
      <c r="E18" s="7">
        <v>0.53539999999999999</v>
      </c>
      <c r="F18" s="7">
        <v>0.46650000000000003</v>
      </c>
      <c r="G18" s="7">
        <v>0.41360000000000002</v>
      </c>
      <c r="H18" s="7">
        <v>0.50480000000000003</v>
      </c>
      <c r="I18" s="7">
        <v>0.46439999999999998</v>
      </c>
      <c r="J18" s="7">
        <v>0.31330000000000002</v>
      </c>
      <c r="K18" s="7">
        <v>0.34260000000000002</v>
      </c>
      <c r="L18" s="7">
        <v>0.54779999999999995</v>
      </c>
      <c r="M18" s="7">
        <v>0.50390000000000001</v>
      </c>
      <c r="N18" s="7">
        <v>0.30819999999999997</v>
      </c>
      <c r="O18" s="14">
        <v>6.0400000000000002E-2</v>
      </c>
      <c r="P18" s="7" t="s">
        <v>15</v>
      </c>
      <c r="U18" s="7">
        <v>0.2959</v>
      </c>
      <c r="V18" s="7">
        <v>0.24859999999999999</v>
      </c>
      <c r="W18" s="7">
        <v>0.26729999999999998</v>
      </c>
      <c r="X18" s="42">
        <v>5.2299999999999999E-2</v>
      </c>
    </row>
    <row r="19" spans="3:26" ht="22.5" customHeight="1" thickBot="1" x14ac:dyDescent="0.3">
      <c r="D19" s="8">
        <v>0.31269999999999998</v>
      </c>
      <c r="E19" s="8">
        <v>0.58069999999999999</v>
      </c>
      <c r="F19" s="8">
        <v>0.30420000000000003</v>
      </c>
      <c r="G19" s="8">
        <v>0.36720000000000003</v>
      </c>
      <c r="H19" s="8">
        <v>0.35970000000000002</v>
      </c>
      <c r="I19" s="8">
        <v>0.37140000000000001</v>
      </c>
      <c r="J19" s="8">
        <v>0.2621</v>
      </c>
      <c r="K19" s="8">
        <v>0.25359999999999999</v>
      </c>
      <c r="L19" s="8">
        <v>0.38129999999999997</v>
      </c>
      <c r="M19" s="8">
        <v>0.51070000000000004</v>
      </c>
      <c r="N19" s="8">
        <v>0.27910000000000001</v>
      </c>
      <c r="O19" s="14">
        <v>5.4100000000000002E-2</v>
      </c>
      <c r="P19" s="8" t="s">
        <v>16</v>
      </c>
      <c r="Q19" s="14" t="s">
        <v>17</v>
      </c>
      <c r="R19" s="14" t="s">
        <v>24</v>
      </c>
      <c r="S19" s="14">
        <f>AVERAGE(O16:O19)</f>
        <v>5.8575000000000002E-2</v>
      </c>
      <c r="U19" s="39">
        <v>0.17419999999999999</v>
      </c>
      <c r="V19" s="39">
        <v>0.20780000000000001</v>
      </c>
      <c r="W19" s="39">
        <v>0.19789999999999999</v>
      </c>
      <c r="X19" s="41">
        <v>4.9700000000000001E-2</v>
      </c>
      <c r="Y19" s="14" t="s">
        <v>24</v>
      </c>
      <c r="Z19" s="14">
        <f>AVERAGE(X15:X19)</f>
        <v>5.4860000000000006E-2</v>
      </c>
    </row>
    <row r="20" spans="3:26" ht="15.75" thickBot="1" x14ac:dyDescent="0.3"/>
    <row r="21" spans="3:26" ht="15.75" thickBot="1" x14ac:dyDescent="0.3">
      <c r="C21" t="s">
        <v>19</v>
      </c>
      <c r="D21" s="66" t="s">
        <v>22</v>
      </c>
      <c r="E21" s="67"/>
      <c r="F21" s="67"/>
      <c r="G21" s="67"/>
      <c r="H21" s="67"/>
      <c r="I21" s="68"/>
      <c r="J21" s="66" t="s">
        <v>23</v>
      </c>
      <c r="K21" s="67"/>
      <c r="L21" s="67"/>
      <c r="M21" s="67"/>
      <c r="N21" s="67"/>
      <c r="O21" s="68"/>
      <c r="Q21" s="15" t="s">
        <v>20</v>
      </c>
      <c r="T21" t="s">
        <v>19</v>
      </c>
    </row>
    <row r="22" spans="3:26" ht="20.100000000000001" customHeight="1" thickBot="1" x14ac:dyDescent="0.3">
      <c r="D22" s="1">
        <f t="shared" ref="D22:O22" si="0">D12-$S$19</f>
        <v>0.20872499999999999</v>
      </c>
      <c r="E22" s="1">
        <f t="shared" si="0"/>
        <v>0.20602500000000001</v>
      </c>
      <c r="F22" s="1">
        <f t="shared" si="0"/>
        <v>0.19972499999999999</v>
      </c>
      <c r="G22" s="1">
        <f t="shared" si="0"/>
        <v>0.19712499999999999</v>
      </c>
      <c r="H22" s="1">
        <f t="shared" si="0"/>
        <v>0.20252500000000001</v>
      </c>
      <c r="I22" s="25">
        <f t="shared" si="0"/>
        <v>0.20482500000000003</v>
      </c>
      <c r="J22" s="1">
        <f t="shared" si="0"/>
        <v>9.4625000000000001E-2</v>
      </c>
      <c r="K22" s="1">
        <f t="shared" si="0"/>
        <v>6.6924999999999998E-2</v>
      </c>
      <c r="L22" s="1">
        <f t="shared" si="0"/>
        <v>7.0125000000000007E-2</v>
      </c>
      <c r="M22" s="1">
        <f t="shared" si="0"/>
        <v>0.11612499999999999</v>
      </c>
      <c r="N22" s="1">
        <f t="shared" si="0"/>
        <v>0.11672500000000001</v>
      </c>
      <c r="O22" s="25">
        <f t="shared" si="0"/>
        <v>6.6524999999999987E-2</v>
      </c>
      <c r="P22" s="20" t="s">
        <v>9</v>
      </c>
      <c r="Q22">
        <v>163</v>
      </c>
      <c r="R22" t="s">
        <v>25</v>
      </c>
      <c r="U22" s="25">
        <f>U12-$Z$19</f>
        <v>8.3339999999999984E-2</v>
      </c>
      <c r="V22" s="25">
        <f t="shared" ref="V22:X22" si="1">V12-$Z$19</f>
        <v>9.5839999999999995E-2</v>
      </c>
      <c r="W22" s="25">
        <f t="shared" si="1"/>
        <v>0.10914</v>
      </c>
      <c r="X22" s="25">
        <f t="shared" si="1"/>
        <v>0.10063999999999999</v>
      </c>
      <c r="Y22" s="15" t="s">
        <v>20</v>
      </c>
    </row>
    <row r="23" spans="3:26" ht="20.100000000000001" customHeight="1" thickBot="1" x14ac:dyDescent="0.3">
      <c r="D23" s="26">
        <f>D13-$S$19</f>
        <v>0.26892500000000003</v>
      </c>
      <c r="E23" s="2">
        <f t="shared" ref="E23:O23" si="2">E13-$S$19</f>
        <v>0.34992499999999999</v>
      </c>
      <c r="F23" s="2">
        <f t="shared" si="2"/>
        <v>0.28952500000000003</v>
      </c>
      <c r="G23" s="2">
        <f t="shared" si="2"/>
        <v>0.43722500000000003</v>
      </c>
      <c r="H23" s="2">
        <f t="shared" si="2"/>
        <v>0.432925</v>
      </c>
      <c r="I23" s="27">
        <f t="shared" si="2"/>
        <v>0.40132499999999999</v>
      </c>
      <c r="J23" s="26">
        <f t="shared" si="2"/>
        <v>0.34192500000000003</v>
      </c>
      <c r="K23" s="2">
        <f t="shared" si="2"/>
        <v>0.324125</v>
      </c>
      <c r="L23" s="2">
        <f t="shared" si="2"/>
        <v>0.38492500000000002</v>
      </c>
      <c r="M23" s="2">
        <f t="shared" si="2"/>
        <v>0.61882499999999996</v>
      </c>
      <c r="N23" s="2">
        <f t="shared" si="2"/>
        <v>0.60582499999999995</v>
      </c>
      <c r="O23" s="27">
        <f t="shared" si="2"/>
        <v>0.33202500000000001</v>
      </c>
      <c r="P23" s="21" t="s">
        <v>10</v>
      </c>
      <c r="Q23" s="16">
        <f>AVERAGE(D23:I23)</f>
        <v>0.36330833333333334</v>
      </c>
      <c r="R23" s="16">
        <f>AVERAGE(J23:O23)</f>
        <v>0.43460833333333326</v>
      </c>
      <c r="U23" s="2">
        <f t="shared" ref="U23:X29" si="3">U13-$Z$19</f>
        <v>0.22633999999999999</v>
      </c>
      <c r="V23" s="2">
        <f t="shared" si="3"/>
        <v>0.23203999999999997</v>
      </c>
      <c r="W23" s="2">
        <f t="shared" si="3"/>
        <v>0.19444</v>
      </c>
      <c r="X23" s="2">
        <f t="shared" si="3"/>
        <v>0.14513999999999999</v>
      </c>
      <c r="Y23" s="16">
        <f>AVERAGE(U23:X23)</f>
        <v>0.19949</v>
      </c>
    </row>
    <row r="24" spans="3:26" ht="20.100000000000001" customHeight="1" thickBot="1" x14ac:dyDescent="0.3">
      <c r="D24" s="28">
        <f t="shared" ref="D24:O29" si="4">D14-$S$19</f>
        <v>0.43482500000000002</v>
      </c>
      <c r="E24" s="4">
        <f t="shared" si="4"/>
        <v>0.402225</v>
      </c>
      <c r="F24" s="4">
        <f t="shared" si="4"/>
        <v>0.25822500000000004</v>
      </c>
      <c r="G24" s="4">
        <f t="shared" si="4"/>
        <v>0.40012500000000001</v>
      </c>
      <c r="H24" s="4">
        <f t="shared" si="4"/>
        <v>0.40032499999999999</v>
      </c>
      <c r="I24" s="29">
        <f t="shared" si="4"/>
        <v>0.25222500000000003</v>
      </c>
      <c r="J24" s="28">
        <f t="shared" si="4"/>
        <v>0.35592499999999999</v>
      </c>
      <c r="K24" s="4">
        <f t="shared" si="4"/>
        <v>0.368925</v>
      </c>
      <c r="L24" s="4">
        <f t="shared" si="4"/>
        <v>0.39752500000000002</v>
      </c>
      <c r="M24" s="4">
        <f t="shared" si="4"/>
        <v>0.51282499999999998</v>
      </c>
      <c r="N24" s="4">
        <f t="shared" si="4"/>
        <v>0.54702499999999998</v>
      </c>
      <c r="O24" s="29">
        <f t="shared" si="4"/>
        <v>0.34042500000000003</v>
      </c>
      <c r="P24" s="29" t="s">
        <v>12</v>
      </c>
      <c r="U24" s="4">
        <f t="shared" si="3"/>
        <v>0.18284</v>
      </c>
      <c r="V24" s="4">
        <f t="shared" si="3"/>
        <v>0.20943999999999996</v>
      </c>
      <c r="W24" s="4">
        <f t="shared" si="3"/>
        <v>0.16903999999999997</v>
      </c>
      <c r="X24" s="4">
        <f t="shared" si="3"/>
        <v>0.12603999999999999</v>
      </c>
    </row>
    <row r="25" spans="3:26" ht="20.100000000000001" customHeight="1" thickBot="1" x14ac:dyDescent="0.3">
      <c r="D25" s="43">
        <f t="shared" si="4"/>
        <v>0.36222500000000002</v>
      </c>
      <c r="E25" s="9">
        <f t="shared" si="4"/>
        <v>0.41192499999999999</v>
      </c>
      <c r="F25" s="9">
        <f t="shared" si="4"/>
        <v>0.24412500000000004</v>
      </c>
      <c r="G25" s="9">
        <f t="shared" si="4"/>
        <v>0.33152500000000001</v>
      </c>
      <c r="H25" s="9">
        <f t="shared" si="4"/>
        <v>0.27882499999999999</v>
      </c>
      <c r="I25" s="31">
        <f t="shared" si="4"/>
        <v>0.36612500000000003</v>
      </c>
      <c r="J25" s="43">
        <f t="shared" si="4"/>
        <v>0.34842499999999998</v>
      </c>
      <c r="K25" s="9">
        <f t="shared" si="4"/>
        <v>0.33552500000000002</v>
      </c>
      <c r="L25" s="9">
        <f t="shared" si="4"/>
        <v>0.43812499999999999</v>
      </c>
      <c r="M25" s="9">
        <f t="shared" si="4"/>
        <v>0.62422499999999992</v>
      </c>
      <c r="N25" s="9">
        <f t="shared" si="4"/>
        <v>0.50142500000000001</v>
      </c>
      <c r="O25" s="31">
        <f t="shared" si="4"/>
        <v>0.37342500000000001</v>
      </c>
      <c r="P25" s="31" t="s">
        <v>11</v>
      </c>
      <c r="U25" s="5">
        <f t="shared" si="3"/>
        <v>0.14604</v>
      </c>
      <c r="V25" s="5">
        <f t="shared" si="3"/>
        <v>0.23453999999999997</v>
      </c>
      <c r="W25" s="5">
        <f t="shared" si="3"/>
        <v>0.15114</v>
      </c>
      <c r="X25" s="41">
        <f t="shared" si="3"/>
        <v>1.3139999999999999E-2</v>
      </c>
    </row>
    <row r="26" spans="3:26" ht="20.100000000000001" customHeight="1" thickBot="1" x14ac:dyDescent="0.3">
      <c r="D26" s="44">
        <f t="shared" si="4"/>
        <v>0.13312499999999999</v>
      </c>
      <c r="E26" s="10">
        <f t="shared" si="4"/>
        <v>0.27332499999999998</v>
      </c>
      <c r="F26" s="10">
        <f t="shared" si="4"/>
        <v>0.20952500000000002</v>
      </c>
      <c r="G26" s="10">
        <f t="shared" si="4"/>
        <v>0.27232500000000004</v>
      </c>
      <c r="H26" s="10">
        <f t="shared" si="4"/>
        <v>0.270125</v>
      </c>
      <c r="I26" s="33">
        <f t="shared" si="4"/>
        <v>0.24232500000000001</v>
      </c>
      <c r="J26" s="44">
        <f t="shared" si="4"/>
        <v>0.130025</v>
      </c>
      <c r="K26" s="10">
        <f t="shared" si="4"/>
        <v>0.19392500000000001</v>
      </c>
      <c r="L26" s="10">
        <f t="shared" si="4"/>
        <v>0.27662500000000001</v>
      </c>
      <c r="M26" s="10">
        <f t="shared" si="4"/>
        <v>0.34552500000000003</v>
      </c>
      <c r="N26" s="10">
        <f t="shared" si="4"/>
        <v>0.78912499999999997</v>
      </c>
      <c r="O26" s="14">
        <f t="shared" si="4"/>
        <v>5.724999999999994E-3</v>
      </c>
      <c r="P26" s="40" t="s">
        <v>13</v>
      </c>
      <c r="U26" s="3">
        <f t="shared" si="3"/>
        <v>0.14894000000000002</v>
      </c>
      <c r="V26" s="3">
        <f t="shared" si="3"/>
        <v>0.13534000000000002</v>
      </c>
      <c r="W26" s="3">
        <f>W16-$Z$19</f>
        <v>8.1739999999999993E-2</v>
      </c>
      <c r="X26" s="41">
        <f t="shared" si="3"/>
        <v>-2.5600000000000067E-3</v>
      </c>
    </row>
    <row r="27" spans="3:26" ht="20.100000000000001" customHeight="1" thickBot="1" x14ac:dyDescent="0.3">
      <c r="D27" s="34">
        <f t="shared" si="4"/>
        <v>0.303925</v>
      </c>
      <c r="E27" s="6">
        <f t="shared" si="4"/>
        <v>0.18452499999999999</v>
      </c>
      <c r="F27" s="6">
        <f t="shared" si="4"/>
        <v>0.18102499999999999</v>
      </c>
      <c r="G27" s="6">
        <f t="shared" si="4"/>
        <v>0.19032500000000002</v>
      </c>
      <c r="H27" s="6">
        <f t="shared" si="4"/>
        <v>0.17932500000000001</v>
      </c>
      <c r="I27" s="35">
        <f t="shared" si="4"/>
        <v>0.22352500000000003</v>
      </c>
      <c r="J27" s="34">
        <f t="shared" si="4"/>
        <v>8.4924999999999987E-2</v>
      </c>
      <c r="K27" s="6">
        <f t="shared" si="4"/>
        <v>0.109525</v>
      </c>
      <c r="L27" s="6">
        <f t="shared" si="4"/>
        <v>0.33282500000000004</v>
      </c>
      <c r="M27" s="6">
        <f t="shared" si="4"/>
        <v>0.20702500000000001</v>
      </c>
      <c r="N27" s="6">
        <f t="shared" si="4"/>
        <v>8.7525000000000006E-2</v>
      </c>
      <c r="O27" s="14">
        <f t="shared" si="4"/>
        <v>-3.0750000000000013E-3</v>
      </c>
      <c r="P27" s="22" t="s">
        <v>14</v>
      </c>
      <c r="U27" s="6">
        <f t="shared" si="3"/>
        <v>7.8140000000000001E-2</v>
      </c>
      <c r="V27" s="6">
        <f t="shared" si="3"/>
        <v>8.8440000000000005E-2</v>
      </c>
      <c r="W27" s="6">
        <f t="shared" si="3"/>
        <v>7.8439999999999996E-2</v>
      </c>
      <c r="X27" s="41">
        <f t="shared" si="3"/>
        <v>-2.8600000000000084E-3</v>
      </c>
    </row>
    <row r="28" spans="3:26" ht="26.65" customHeight="1" thickBot="1" x14ac:dyDescent="0.3">
      <c r="D28" s="36">
        <f t="shared" si="4"/>
        <v>0.45842500000000003</v>
      </c>
      <c r="E28" s="7">
        <f t="shared" si="4"/>
        <v>0.476825</v>
      </c>
      <c r="F28" s="7">
        <f t="shared" si="4"/>
        <v>0.40792500000000004</v>
      </c>
      <c r="G28" s="7">
        <f t="shared" si="4"/>
        <v>0.35502500000000003</v>
      </c>
      <c r="H28" s="7">
        <f t="shared" si="4"/>
        <v>0.44622500000000004</v>
      </c>
      <c r="I28" s="37">
        <f t="shared" si="4"/>
        <v>0.40582499999999999</v>
      </c>
      <c r="J28" s="36">
        <f t="shared" si="4"/>
        <v>0.25472500000000003</v>
      </c>
      <c r="K28" s="7">
        <f t="shared" si="4"/>
        <v>0.28402500000000003</v>
      </c>
      <c r="L28" s="7">
        <f t="shared" si="4"/>
        <v>0.48922499999999997</v>
      </c>
      <c r="M28" s="7">
        <f t="shared" si="4"/>
        <v>0.44532500000000003</v>
      </c>
      <c r="N28" s="7">
        <f t="shared" si="4"/>
        <v>0.24962499999999999</v>
      </c>
      <c r="O28" s="14">
        <f t="shared" si="4"/>
        <v>1.8250000000000002E-3</v>
      </c>
      <c r="P28" s="23" t="s">
        <v>15</v>
      </c>
      <c r="U28" s="7">
        <f t="shared" si="3"/>
        <v>0.24103999999999998</v>
      </c>
      <c r="V28" s="7">
        <f t="shared" si="3"/>
        <v>0.19373999999999997</v>
      </c>
      <c r="W28" s="7">
        <f t="shared" si="3"/>
        <v>0.21243999999999996</v>
      </c>
      <c r="X28" s="42">
        <f t="shared" si="3"/>
        <v>-2.5600000000000067E-3</v>
      </c>
    </row>
    <row r="29" spans="3:26" ht="15.75" thickBot="1" x14ac:dyDescent="0.3">
      <c r="D29" s="38">
        <f t="shared" si="4"/>
        <v>0.25412499999999999</v>
      </c>
      <c r="E29" s="39">
        <f t="shared" si="4"/>
        <v>0.52212499999999995</v>
      </c>
      <c r="F29" s="39">
        <f t="shared" si="4"/>
        <v>0.24562500000000004</v>
      </c>
      <c r="G29" s="39">
        <f t="shared" si="4"/>
        <v>0.30862500000000004</v>
      </c>
      <c r="H29" s="39">
        <f t="shared" si="4"/>
        <v>0.30112500000000003</v>
      </c>
      <c r="I29" s="39">
        <f t="shared" si="4"/>
        <v>0.31282500000000002</v>
      </c>
      <c r="J29" s="38">
        <f t="shared" si="4"/>
        <v>0.20352500000000001</v>
      </c>
      <c r="K29" s="39">
        <f t="shared" si="4"/>
        <v>0.195025</v>
      </c>
      <c r="L29" s="39">
        <f t="shared" si="4"/>
        <v>0.32272499999999998</v>
      </c>
      <c r="M29" s="39">
        <f t="shared" si="4"/>
        <v>0.45212500000000005</v>
      </c>
      <c r="N29" s="39">
        <f t="shared" si="4"/>
        <v>0.22052500000000003</v>
      </c>
      <c r="O29" s="14">
        <f t="shared" si="4"/>
        <v>-4.4749999999999998E-3</v>
      </c>
      <c r="P29" s="24" t="s">
        <v>16</v>
      </c>
      <c r="U29" s="39">
        <f t="shared" si="3"/>
        <v>0.11933999999999999</v>
      </c>
      <c r="V29" s="39">
        <f t="shared" si="3"/>
        <v>0.15294000000000002</v>
      </c>
      <c r="W29" s="39">
        <f t="shared" si="3"/>
        <v>0.14304</v>
      </c>
      <c r="X29" s="41">
        <f>X19-$Z$19</f>
        <v>-5.1600000000000049E-3</v>
      </c>
    </row>
    <row r="30" spans="3:26" s="12" customFormat="1" ht="15.75" thickBot="1" x14ac:dyDescent="0.3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3:26" s="12" customFormat="1" ht="15.75" thickBot="1" x14ac:dyDescent="0.3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69" t="s">
        <v>20</v>
      </c>
      <c r="R31" s="70"/>
    </row>
    <row r="32" spans="3:26" ht="20.100000000000001" customHeight="1" thickBot="1" x14ac:dyDescent="0.3">
      <c r="C32" t="s">
        <v>21</v>
      </c>
      <c r="D32" s="66" t="s">
        <v>22</v>
      </c>
      <c r="E32" s="67"/>
      <c r="F32" s="67"/>
      <c r="G32" s="67"/>
      <c r="H32" s="67"/>
      <c r="I32" s="68"/>
      <c r="J32" s="66" t="s">
        <v>23</v>
      </c>
      <c r="K32" s="67"/>
      <c r="L32" s="67"/>
      <c r="M32" s="67"/>
      <c r="N32" s="67"/>
      <c r="O32" s="68"/>
      <c r="Q32" s="50">
        <v>163</v>
      </c>
      <c r="R32" s="51" t="s">
        <v>26</v>
      </c>
      <c r="T32" t="s">
        <v>21</v>
      </c>
    </row>
    <row r="33" spans="4:25" ht="20.100000000000001" customHeight="1" thickBot="1" x14ac:dyDescent="0.3">
      <c r="D33" s="1">
        <f>(D22/$Q$23)*100</f>
        <v>57.45120077069523</v>
      </c>
      <c r="E33" s="1">
        <f t="shared" ref="E33:I33" si="5">(E22/$Q$23)*100</f>
        <v>56.708030369062087</v>
      </c>
      <c r="F33" s="1">
        <f t="shared" si="5"/>
        <v>54.973966098584761</v>
      </c>
      <c r="G33" s="1">
        <f t="shared" si="5"/>
        <v>54.258320526641732</v>
      </c>
      <c r="H33" s="1">
        <f t="shared" si="5"/>
        <v>55.74466132990802</v>
      </c>
      <c r="I33" s="25">
        <f t="shared" si="5"/>
        <v>56.377732412780702</v>
      </c>
      <c r="J33" s="1">
        <f>(J22/$R$23)*100</f>
        <v>21.772477134584783</v>
      </c>
      <c r="K33" s="1">
        <f t="shared" ref="K33:O33" si="6">(K22/$R$23)*100</f>
        <v>15.398922401395895</v>
      </c>
      <c r="L33" s="1">
        <f t="shared" si="6"/>
        <v>16.135217533027827</v>
      </c>
      <c r="M33" s="1">
        <f t="shared" si="6"/>
        <v>26.719460050236805</v>
      </c>
      <c r="N33" s="1">
        <f t="shared" si="6"/>
        <v>26.857515387417795</v>
      </c>
      <c r="O33" s="25">
        <f t="shared" si="6"/>
        <v>15.3068855099419</v>
      </c>
      <c r="P33" s="45" t="s">
        <v>9</v>
      </c>
      <c r="Q33" s="52">
        <f t="shared" ref="Q33:Q40" si="7">AVERAGE(D33:I33)</f>
        <v>55.918985251278748</v>
      </c>
      <c r="R33" s="53">
        <f>AVERAGE(J33:O33)</f>
        <v>20.365079669434166</v>
      </c>
      <c r="U33" s="25">
        <f>(U22/$Y$23)*100</f>
        <v>41.7765301518873</v>
      </c>
      <c r="V33" s="25">
        <f t="shared" ref="V33:X33" si="8">(V22/$Y$23)*100</f>
        <v>48.042508396410845</v>
      </c>
      <c r="W33" s="25">
        <f t="shared" si="8"/>
        <v>54.709509248583885</v>
      </c>
      <c r="X33" s="25">
        <f t="shared" si="8"/>
        <v>50.448644042307876</v>
      </c>
      <c r="Y33" s="45" t="s">
        <v>9</v>
      </c>
    </row>
    <row r="34" spans="4:25" ht="20.100000000000001" customHeight="1" thickBot="1" x14ac:dyDescent="0.3">
      <c r="D34" s="26">
        <f>(D23/$Q$23)*100</f>
        <v>74.021148244145238</v>
      </c>
      <c r="E34" s="2">
        <f t="shared" ref="D34:I40" si="9">(E23/$Q$23)*100</f>
        <v>96.316260293139436</v>
      </c>
      <c r="F34" s="2">
        <f t="shared" si="9"/>
        <v>79.691263160309205</v>
      </c>
      <c r="G34" s="2">
        <f t="shared" si="9"/>
        <v>120.34543661261097</v>
      </c>
      <c r="H34" s="2">
        <f t="shared" si="9"/>
        <v>119.16186893593597</v>
      </c>
      <c r="I34" s="27">
        <f t="shared" si="9"/>
        <v>110.4640227538592</v>
      </c>
      <c r="J34" s="26">
        <f t="shared" ref="J34:O34" si="10">(J23/$R$23)*100</f>
        <v>78.674285276014828</v>
      </c>
      <c r="K34" s="2">
        <f t="shared" si="10"/>
        <v>74.578643606312212</v>
      </c>
      <c r="L34" s="2">
        <f t="shared" si="10"/>
        <v>88.568251107318872</v>
      </c>
      <c r="M34" s="2">
        <f t="shared" si="10"/>
        <v>142.38682338504017</v>
      </c>
      <c r="N34" s="2">
        <f t="shared" si="10"/>
        <v>139.39562441278548</v>
      </c>
      <c r="O34" s="27">
        <f t="shared" si="10"/>
        <v>76.396372212528547</v>
      </c>
      <c r="P34" s="46" t="s">
        <v>10</v>
      </c>
      <c r="Q34" s="54">
        <f t="shared" si="7"/>
        <v>100</v>
      </c>
      <c r="R34" s="55">
        <f>AVERAGE(J34:O34)</f>
        <v>100.00000000000004</v>
      </c>
      <c r="U34" s="2">
        <f t="shared" ref="U34:X40" si="11">(U23/$Y$23)*100</f>
        <v>113.45932126923654</v>
      </c>
      <c r="V34" s="2">
        <f t="shared" si="11"/>
        <v>116.31660734873928</v>
      </c>
      <c r="W34" s="2">
        <f t="shared" si="11"/>
        <v>97.468544789212501</v>
      </c>
      <c r="X34" s="2">
        <f t="shared" si="11"/>
        <v>72.755526592811677</v>
      </c>
      <c r="Y34" s="46" t="s">
        <v>10</v>
      </c>
    </row>
    <row r="35" spans="4:25" ht="20.100000000000001" customHeight="1" thickBot="1" x14ac:dyDescent="0.3">
      <c r="D35" s="28">
        <f t="shared" si="9"/>
        <v>119.68484070004817</v>
      </c>
      <c r="E35" s="4">
        <f t="shared" si="9"/>
        <v>110.71174622107026</v>
      </c>
      <c r="F35" s="4">
        <f t="shared" si="9"/>
        <v>71.075991467302799</v>
      </c>
      <c r="G35" s="4">
        <f t="shared" si="9"/>
        <v>110.13372479757781</v>
      </c>
      <c r="H35" s="4">
        <f t="shared" si="9"/>
        <v>110.18877445695804</v>
      </c>
      <c r="I35" s="29">
        <f t="shared" si="9"/>
        <v>69.424501685895819</v>
      </c>
      <c r="J35" s="28">
        <f t="shared" ref="J35:O35" si="12">(J24/$R$23)*100</f>
        <v>81.895576476904509</v>
      </c>
      <c r="K35" s="4">
        <f t="shared" si="12"/>
        <v>84.886775449159231</v>
      </c>
      <c r="L35" s="4">
        <f t="shared" si="12"/>
        <v>91.467413188119593</v>
      </c>
      <c r="M35" s="4">
        <f t="shared" si="12"/>
        <v>117.99704714973254</v>
      </c>
      <c r="N35" s="4">
        <f t="shared" si="12"/>
        <v>125.86620136904878</v>
      </c>
      <c r="O35" s="29">
        <f t="shared" si="12"/>
        <v>78.329146933062361</v>
      </c>
      <c r="P35" s="29" t="s">
        <v>12</v>
      </c>
      <c r="Q35" s="56">
        <f t="shared" si="7"/>
        <v>98.53659655480881</v>
      </c>
      <c r="R35" s="57">
        <f>AVERAGE(J35:O35)</f>
        <v>96.740360094337845</v>
      </c>
      <c r="U35" s="4">
        <f t="shared" si="11"/>
        <v>91.653716978294653</v>
      </c>
      <c r="V35" s="4">
        <f t="shared" si="11"/>
        <v>104.98771868264072</v>
      </c>
      <c r="W35" s="4">
        <f t="shared" si="11"/>
        <v>84.736076996340643</v>
      </c>
      <c r="X35" s="4">
        <f t="shared" si="11"/>
        <v>63.181111835179706</v>
      </c>
      <c r="Y35" s="4" t="s">
        <v>12</v>
      </c>
    </row>
    <row r="36" spans="4:25" ht="20.100000000000001" customHeight="1" thickBot="1" x14ac:dyDescent="0.3">
      <c r="D36" s="43">
        <f t="shared" si="9"/>
        <v>99.701814345023749</v>
      </c>
      <c r="E36" s="9">
        <f t="shared" si="9"/>
        <v>113.38165470101154</v>
      </c>
      <c r="F36" s="9">
        <f t="shared" si="9"/>
        <v>67.19499048099641</v>
      </c>
      <c r="G36" s="9">
        <f t="shared" si="9"/>
        <v>91.251691630158035</v>
      </c>
      <c r="H36" s="9">
        <f t="shared" si="9"/>
        <v>76.746106383466753</v>
      </c>
      <c r="I36" s="31">
        <f t="shared" si="9"/>
        <v>100.77528270293827</v>
      </c>
      <c r="J36" s="43">
        <f t="shared" ref="J36:O36" si="13">(J25/$R$23)*100</f>
        <v>80.169884762142161</v>
      </c>
      <c r="K36" s="9">
        <f t="shared" si="13"/>
        <v>77.20169501275096</v>
      </c>
      <c r="L36" s="9">
        <f t="shared" si="13"/>
        <v>100.80915767069969</v>
      </c>
      <c r="M36" s="9">
        <f t="shared" si="13"/>
        <v>143.62932141966905</v>
      </c>
      <c r="N36" s="9">
        <f t="shared" si="13"/>
        <v>115.37399574329379</v>
      </c>
      <c r="O36" s="31">
        <f t="shared" si="13"/>
        <v>85.922190478016631</v>
      </c>
      <c r="P36" s="31" t="s">
        <v>11</v>
      </c>
      <c r="Q36" s="43">
        <f t="shared" si="7"/>
        <v>91.508590040599131</v>
      </c>
      <c r="R36" s="58">
        <f>AVERAGE(J36:O36)</f>
        <v>100.51770751442872</v>
      </c>
      <c r="U36" s="5">
        <f t="shared" si="11"/>
        <v>73.206677026417367</v>
      </c>
      <c r="V36" s="5">
        <f t="shared" si="11"/>
        <v>117.56980299764396</v>
      </c>
      <c r="W36" s="5">
        <f t="shared" si="11"/>
        <v>75.763196150182964</v>
      </c>
      <c r="X36" s="41">
        <f t="shared" si="11"/>
        <v>6.5867963306431392</v>
      </c>
      <c r="Y36" s="5" t="s">
        <v>11</v>
      </c>
    </row>
    <row r="37" spans="4:25" ht="20.100000000000001" customHeight="1" thickBot="1" x14ac:dyDescent="0.3">
      <c r="D37" s="44">
        <f t="shared" si="9"/>
        <v>36.642429524967312</v>
      </c>
      <c r="E37" s="10">
        <f t="shared" si="9"/>
        <v>75.232240750510343</v>
      </c>
      <c r="F37" s="10">
        <f t="shared" si="9"/>
        <v>57.671399408216161</v>
      </c>
      <c r="G37" s="10">
        <f t="shared" si="9"/>
        <v>74.956992453609203</v>
      </c>
      <c r="H37" s="10">
        <f t="shared" si="9"/>
        <v>74.351446200426636</v>
      </c>
      <c r="I37" s="33">
        <f t="shared" si="9"/>
        <v>66.699543546574304</v>
      </c>
      <c r="J37" s="44">
        <f t="shared" ref="J37:O37" si="14">(J26/$R$23)*100</f>
        <v>29.917742028263</v>
      </c>
      <c r="K37" s="10">
        <f t="shared" si="14"/>
        <v>44.620635438038093</v>
      </c>
      <c r="L37" s="10">
        <f t="shared" si="14"/>
        <v>63.649262746150761</v>
      </c>
      <c r="M37" s="10">
        <f t="shared" si="14"/>
        <v>79.502617299100748</v>
      </c>
      <c r="N37" s="10">
        <f t="shared" si="14"/>
        <v>181.57152992157691</v>
      </c>
      <c r="O37" s="14">
        <f t="shared" si="14"/>
        <v>1.3172780089352469</v>
      </c>
      <c r="P37" s="40" t="s">
        <v>13</v>
      </c>
      <c r="Q37" s="44">
        <f t="shared" si="7"/>
        <v>64.259008647383993</v>
      </c>
      <c r="R37" s="59">
        <f>AVERAGE(J37:N37)</f>
        <v>79.852357486625891</v>
      </c>
      <c r="U37" s="3">
        <f t="shared" si="11"/>
        <v>74.660383979146829</v>
      </c>
      <c r="V37" s="3">
        <f t="shared" si="11"/>
        <v>67.842999649105224</v>
      </c>
      <c r="W37" s="3">
        <f t="shared" si="11"/>
        <v>40.974484936588297</v>
      </c>
      <c r="X37" s="41">
        <f t="shared" si="11"/>
        <v>-1.2832723444784233</v>
      </c>
      <c r="Y37" s="40" t="s">
        <v>13</v>
      </c>
    </row>
    <row r="38" spans="4:25" ht="20.100000000000001" customHeight="1" thickBot="1" x14ac:dyDescent="0.3">
      <c r="D38" s="34">
        <f t="shared" si="9"/>
        <v>83.654838635685934</v>
      </c>
      <c r="E38" s="6">
        <f t="shared" si="9"/>
        <v>50.79019198568708</v>
      </c>
      <c r="F38" s="6">
        <f t="shared" si="9"/>
        <v>49.826822946533014</v>
      </c>
      <c r="G38" s="6">
        <f t="shared" si="9"/>
        <v>52.386632107713837</v>
      </c>
      <c r="H38" s="6">
        <f t="shared" si="9"/>
        <v>49.358900841801045</v>
      </c>
      <c r="I38" s="35">
        <f t="shared" si="9"/>
        <v>61.524875564832449</v>
      </c>
      <c r="J38" s="34">
        <f t="shared" ref="J38:O38" si="15">(J27/$R$23)*100</f>
        <v>19.540582516825495</v>
      </c>
      <c r="K38" s="6">
        <f t="shared" si="15"/>
        <v>25.200851341245954</v>
      </c>
      <c r="L38" s="6">
        <f t="shared" si="15"/>
        <v>76.580445995436534</v>
      </c>
      <c r="M38" s="6">
        <f t="shared" si="15"/>
        <v>47.634843633156301</v>
      </c>
      <c r="N38" s="6">
        <f t="shared" si="15"/>
        <v>20.138822311276442</v>
      </c>
      <c r="O38" s="14">
        <f t="shared" si="15"/>
        <v>-0.7075336030525573</v>
      </c>
      <c r="P38" s="47" t="s">
        <v>14</v>
      </c>
      <c r="Q38" s="60">
        <f t="shared" si="7"/>
        <v>57.923710347042224</v>
      </c>
      <c r="R38" s="61">
        <f>AVERAGE(J38:N38)</f>
        <v>37.819109159588145</v>
      </c>
      <c r="U38" s="6">
        <f t="shared" si="11"/>
        <v>39.169883202165522</v>
      </c>
      <c r="V38" s="6">
        <f t="shared" si="11"/>
        <v>44.333049275652918</v>
      </c>
      <c r="W38" s="6">
        <f t="shared" si="11"/>
        <v>39.320266680034081</v>
      </c>
      <c r="X38" s="41">
        <f t="shared" si="11"/>
        <v>-1.4336558223469889</v>
      </c>
      <c r="Y38" s="47" t="s">
        <v>14</v>
      </c>
    </row>
    <row r="39" spans="4:25" ht="20.100000000000001" customHeight="1" thickBot="1" x14ac:dyDescent="0.3">
      <c r="D39" s="36">
        <f t="shared" si="9"/>
        <v>126.18070050691561</v>
      </c>
      <c r="E39" s="7">
        <f t="shared" si="9"/>
        <v>131.245269169897</v>
      </c>
      <c r="F39" s="7">
        <f t="shared" si="9"/>
        <v>112.2806615134069</v>
      </c>
      <c r="G39" s="7">
        <f t="shared" si="9"/>
        <v>97.72002660733537</v>
      </c>
      <c r="H39" s="7">
        <f t="shared" si="9"/>
        <v>122.82267128472144</v>
      </c>
      <c r="I39" s="37">
        <f t="shared" si="9"/>
        <v>111.70264008991444</v>
      </c>
      <c r="J39" s="36">
        <f t="shared" ref="J39:O39" si="16">(J28/$R$23)*100</f>
        <v>58.610242939044753</v>
      </c>
      <c r="K39" s="7">
        <f t="shared" si="16"/>
        <v>65.351945238049609</v>
      </c>
      <c r="L39" s="7">
        <f t="shared" si="16"/>
        <v>112.56687055394706</v>
      </c>
      <c r="M39" s="7">
        <f t="shared" si="16"/>
        <v>102.46582171687153</v>
      </c>
      <c r="N39" s="7">
        <f t="shared" si="16"/>
        <v>57.436772573006358</v>
      </c>
      <c r="O39" s="14">
        <f t="shared" si="16"/>
        <v>0.41991831725883466</v>
      </c>
      <c r="P39" s="48" t="s">
        <v>15</v>
      </c>
      <c r="Q39" s="62">
        <f t="shared" si="7"/>
        <v>116.99199486203179</v>
      </c>
      <c r="R39" s="63">
        <f>AVERAGE(J39:N39)</f>
        <v>79.28633060418386</v>
      </c>
      <c r="U39" s="7">
        <f t="shared" si="11"/>
        <v>120.82811168479621</v>
      </c>
      <c r="V39" s="7">
        <f t="shared" si="11"/>
        <v>97.11765000751916</v>
      </c>
      <c r="W39" s="7">
        <f t="shared" si="11"/>
        <v>106.49155346132638</v>
      </c>
      <c r="X39" s="42">
        <f t="shared" si="11"/>
        <v>-1.2832723444784233</v>
      </c>
      <c r="Y39" s="48" t="s">
        <v>15</v>
      </c>
    </row>
    <row r="40" spans="4:25" ht="20.100000000000001" customHeight="1" thickBot="1" x14ac:dyDescent="0.3">
      <c r="D40" s="38">
        <f t="shared" si="9"/>
        <v>69.947473450008019</v>
      </c>
      <c r="E40" s="39">
        <f t="shared" si="9"/>
        <v>143.71401701951967</v>
      </c>
      <c r="F40" s="39">
        <f t="shared" si="9"/>
        <v>67.607862926348147</v>
      </c>
      <c r="G40" s="39">
        <f t="shared" si="9"/>
        <v>84.948505631121421</v>
      </c>
      <c r="H40" s="39">
        <f t="shared" si="9"/>
        <v>82.884143404362689</v>
      </c>
      <c r="I40" s="39">
        <f t="shared" si="9"/>
        <v>86.104548478106295</v>
      </c>
      <c r="J40" s="38">
        <f t="shared" ref="J40:O40" si="17">(J29/$R$23)*100</f>
        <v>46.829520832933881</v>
      </c>
      <c r="K40" s="39">
        <f t="shared" si="17"/>
        <v>44.873736889536566</v>
      </c>
      <c r="L40" s="39">
        <f t="shared" si="17"/>
        <v>74.256514486223239</v>
      </c>
      <c r="M40" s="39">
        <f t="shared" si="17"/>
        <v>104.03044887158939</v>
      </c>
      <c r="N40" s="39">
        <f t="shared" si="17"/>
        <v>50.741088719728509</v>
      </c>
      <c r="O40" s="14">
        <f t="shared" si="17"/>
        <v>-1.0296627231415258</v>
      </c>
      <c r="P40" s="49" t="s">
        <v>16</v>
      </c>
      <c r="Q40" s="64">
        <f t="shared" si="7"/>
        <v>89.201091818244379</v>
      </c>
      <c r="R40" s="65">
        <f>AVERAGE(J40:N40)</f>
        <v>64.146261960002306</v>
      </c>
      <c r="U40" s="39">
        <f t="shared" si="11"/>
        <v>59.822547496115085</v>
      </c>
      <c r="V40" s="39">
        <f t="shared" si="11"/>
        <v>76.665497017394372</v>
      </c>
      <c r="W40" s="39">
        <f t="shared" si="11"/>
        <v>71.702842247731709</v>
      </c>
      <c r="X40" s="41">
        <f t="shared" si="11"/>
        <v>-2.5865958193393177</v>
      </c>
      <c r="Y40" s="49" t="s">
        <v>16</v>
      </c>
    </row>
    <row r="41" spans="4:25" x14ac:dyDescent="0.25">
      <c r="Q41" s="11"/>
      <c r="R41" s="11"/>
    </row>
    <row r="42" spans="4:25" x14ac:dyDescent="0.25">
      <c r="Q42" s="11"/>
      <c r="R42" s="11"/>
    </row>
  </sheetData>
  <mergeCells count="11">
    <mergeCell ref="T1:W1"/>
    <mergeCell ref="U11:X11"/>
    <mergeCell ref="D32:I32"/>
    <mergeCell ref="J32:O32"/>
    <mergeCell ref="Q31:R31"/>
    <mergeCell ref="B1:G1"/>
    <mergeCell ref="H1:M1"/>
    <mergeCell ref="D11:I11"/>
    <mergeCell ref="J11:O11"/>
    <mergeCell ref="D21:I21"/>
    <mergeCell ref="J21:O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Magellan Sheet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Sònia SABATÉ SOLER</cp:lastModifiedBy>
  <dcterms:created xsi:type="dcterms:W3CDTF">2019-03-18T13:25:00Z</dcterms:created>
  <dcterms:modified xsi:type="dcterms:W3CDTF">2020-10-20T08:53:56Z</dcterms:modified>
</cp:coreProperties>
</file>