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Fig. 3D Pathways" sheetId="8" r:id="rId1"/>
    <sheet name="Fig. 3E 10 most deregulated" sheetId="7" r:id="rId2"/>
    <sheet name="UP_CS10" sheetId="1" r:id="rId3"/>
    <sheet name="UP_IRI-A" sheetId="2" r:id="rId4"/>
    <sheet name="UP_IRI-B" sheetId="3" r:id="rId5"/>
    <sheet name="DOWN_CS10" sheetId="4" r:id="rId6"/>
    <sheet name="DOWN_IRI-A" sheetId="5" r:id="rId7"/>
    <sheet name="DOWN_IRI-B" sheetId="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7" l="1"/>
  <c r="K26" i="7"/>
  <c r="K25" i="7"/>
  <c r="K24" i="7"/>
  <c r="K23" i="7"/>
  <c r="K22" i="7"/>
  <c r="K21" i="7"/>
  <c r="K20" i="7"/>
  <c r="K19" i="7"/>
  <c r="K18" i="7"/>
  <c r="F27" i="7"/>
  <c r="F26" i="7"/>
  <c r="F25" i="7"/>
  <c r="F24" i="7"/>
  <c r="F23" i="7"/>
  <c r="F22" i="7"/>
  <c r="F21" i="7"/>
  <c r="F20" i="7"/>
  <c r="F19" i="7"/>
  <c r="F18" i="7"/>
  <c r="P27" i="7"/>
  <c r="P26" i="7"/>
  <c r="P25" i="7"/>
  <c r="P24" i="7"/>
  <c r="P23" i="7"/>
  <c r="P22" i="7"/>
  <c r="P21" i="7"/>
  <c r="P20" i="7"/>
  <c r="P19" i="7"/>
  <c r="P18" i="7"/>
  <c r="P13" i="7"/>
  <c r="P12" i="7"/>
  <c r="P11" i="7"/>
  <c r="P10" i="7"/>
  <c r="P9" i="7"/>
  <c r="P8" i="7"/>
  <c r="P7" i="7"/>
  <c r="P6" i="7"/>
  <c r="P5" i="7"/>
  <c r="P4" i="7"/>
  <c r="K13" i="7"/>
  <c r="K12" i="7"/>
  <c r="K11" i="7"/>
  <c r="K10" i="7"/>
  <c r="K9" i="7"/>
  <c r="K8" i="7"/>
  <c r="K7" i="7"/>
  <c r="K6" i="7"/>
  <c r="K5" i="7"/>
  <c r="K4" i="7"/>
  <c r="F5" i="7"/>
  <c r="F6" i="7"/>
  <c r="F7" i="7"/>
  <c r="F8" i="7"/>
  <c r="F9" i="7"/>
  <c r="F10" i="7"/>
  <c r="F11" i="7"/>
  <c r="F12" i="7"/>
  <c r="F13" i="7"/>
  <c r="F4" i="7"/>
  <c r="E5" i="8" l="1"/>
  <c r="E6" i="8" s="1"/>
  <c r="D5" i="8"/>
  <c r="C5" i="8"/>
  <c r="E4" i="8"/>
  <c r="D4" i="8"/>
  <c r="C4" i="8"/>
  <c r="D6" i="8" l="1"/>
  <c r="C6" i="8"/>
  <c r="D19" i="7" l="1"/>
  <c r="E19" i="7"/>
  <c r="C19" i="7"/>
  <c r="B19" i="7"/>
  <c r="I19" i="7"/>
  <c r="J19" i="7"/>
  <c r="H19" i="7"/>
  <c r="G19" i="7"/>
  <c r="N19" i="7"/>
  <c r="O19" i="7"/>
  <c r="M19" i="7"/>
  <c r="L19" i="7"/>
  <c r="D20" i="7"/>
  <c r="E20" i="7"/>
  <c r="C20" i="7"/>
  <c r="B20" i="7"/>
  <c r="I20" i="7"/>
  <c r="J20" i="7"/>
  <c r="H20" i="7"/>
  <c r="G20" i="7"/>
  <c r="N20" i="7"/>
  <c r="O20" i="7"/>
  <c r="M20" i="7"/>
  <c r="L20" i="7"/>
  <c r="D21" i="7"/>
  <c r="E21" i="7"/>
  <c r="C21" i="7"/>
  <c r="B21" i="7"/>
  <c r="I21" i="7"/>
  <c r="J21" i="7"/>
  <c r="H21" i="7"/>
  <c r="G21" i="7"/>
  <c r="N21" i="7"/>
  <c r="O21" i="7"/>
  <c r="M21" i="7"/>
  <c r="L21" i="7"/>
  <c r="D22" i="7"/>
  <c r="E22" i="7"/>
  <c r="C22" i="7"/>
  <c r="B22" i="7"/>
  <c r="I22" i="7"/>
  <c r="J22" i="7"/>
  <c r="H22" i="7"/>
  <c r="G22" i="7"/>
  <c r="N22" i="7"/>
  <c r="O22" i="7"/>
  <c r="M22" i="7"/>
  <c r="L22" i="7"/>
  <c r="D23" i="7"/>
  <c r="E23" i="7"/>
  <c r="C23" i="7"/>
  <c r="B23" i="7"/>
  <c r="I23" i="7"/>
  <c r="J23" i="7"/>
  <c r="H23" i="7"/>
  <c r="G23" i="7"/>
  <c r="N23" i="7"/>
  <c r="O23" i="7"/>
  <c r="M23" i="7"/>
  <c r="L23" i="7"/>
  <c r="D24" i="7"/>
  <c r="E24" i="7"/>
  <c r="C24" i="7"/>
  <c r="B24" i="7"/>
  <c r="I24" i="7"/>
  <c r="J24" i="7"/>
  <c r="H24" i="7"/>
  <c r="G24" i="7"/>
  <c r="N24" i="7"/>
  <c r="O24" i="7"/>
  <c r="M24" i="7"/>
  <c r="L24" i="7"/>
  <c r="D25" i="7"/>
  <c r="E25" i="7"/>
  <c r="C25" i="7"/>
  <c r="B25" i="7"/>
  <c r="I25" i="7"/>
  <c r="J25" i="7"/>
  <c r="H25" i="7"/>
  <c r="G25" i="7"/>
  <c r="N25" i="7"/>
  <c r="O25" i="7"/>
  <c r="M25" i="7"/>
  <c r="L25" i="7"/>
  <c r="D26" i="7"/>
  <c r="E26" i="7"/>
  <c r="C26" i="7"/>
  <c r="B26" i="7"/>
  <c r="I26" i="7"/>
  <c r="J26" i="7"/>
  <c r="H26" i="7"/>
  <c r="G26" i="7"/>
  <c r="N26" i="7"/>
  <c r="O26" i="7"/>
  <c r="M26" i="7"/>
  <c r="L26" i="7"/>
  <c r="D27" i="7"/>
  <c r="E27" i="7"/>
  <c r="C27" i="7"/>
  <c r="B27" i="7"/>
  <c r="I27" i="7"/>
  <c r="J27" i="7"/>
  <c r="H27" i="7"/>
  <c r="G27" i="7"/>
  <c r="N27" i="7"/>
  <c r="O27" i="7"/>
  <c r="M27" i="7"/>
  <c r="L27" i="7"/>
  <c r="L18" i="7"/>
  <c r="M18" i="7"/>
  <c r="G18" i="7"/>
  <c r="H18" i="7"/>
  <c r="B18" i="7"/>
  <c r="C18" i="7"/>
  <c r="D5" i="7"/>
  <c r="E5" i="7"/>
  <c r="C5" i="7"/>
  <c r="B5" i="7"/>
  <c r="I5" i="7"/>
  <c r="J5" i="7"/>
  <c r="H5" i="7"/>
  <c r="G5" i="7"/>
  <c r="N5" i="7"/>
  <c r="O5" i="7"/>
  <c r="M5" i="7"/>
  <c r="L5" i="7"/>
  <c r="D6" i="7"/>
  <c r="E6" i="7"/>
  <c r="C6" i="7"/>
  <c r="B6" i="7"/>
  <c r="I6" i="7"/>
  <c r="J6" i="7"/>
  <c r="H6" i="7"/>
  <c r="G6" i="7"/>
  <c r="N6" i="7"/>
  <c r="O6" i="7"/>
  <c r="M6" i="7"/>
  <c r="L6" i="7"/>
  <c r="D7" i="7"/>
  <c r="E7" i="7"/>
  <c r="C7" i="7"/>
  <c r="B7" i="7"/>
  <c r="I7" i="7"/>
  <c r="J7" i="7"/>
  <c r="H7" i="7"/>
  <c r="G7" i="7"/>
  <c r="N7" i="7"/>
  <c r="O7" i="7"/>
  <c r="M7" i="7"/>
  <c r="L7" i="7"/>
  <c r="D8" i="7"/>
  <c r="E8" i="7"/>
  <c r="C8" i="7"/>
  <c r="B8" i="7"/>
  <c r="I8" i="7"/>
  <c r="J8" i="7"/>
  <c r="H8" i="7"/>
  <c r="G8" i="7"/>
  <c r="N8" i="7"/>
  <c r="O8" i="7"/>
  <c r="M8" i="7"/>
  <c r="L8" i="7"/>
  <c r="D9" i="7"/>
  <c r="E9" i="7"/>
  <c r="C9" i="7"/>
  <c r="B9" i="7"/>
  <c r="I9" i="7"/>
  <c r="J9" i="7"/>
  <c r="H9" i="7"/>
  <c r="G9" i="7"/>
  <c r="N9" i="7"/>
  <c r="O9" i="7"/>
  <c r="M9" i="7"/>
  <c r="L9" i="7"/>
  <c r="D10" i="7"/>
  <c r="E10" i="7"/>
  <c r="C10" i="7"/>
  <c r="B10" i="7"/>
  <c r="I10" i="7"/>
  <c r="J10" i="7"/>
  <c r="H10" i="7"/>
  <c r="G10" i="7"/>
  <c r="N10" i="7"/>
  <c r="O10" i="7"/>
  <c r="M10" i="7"/>
  <c r="L10" i="7"/>
  <c r="D11" i="7"/>
  <c r="E11" i="7"/>
  <c r="C11" i="7"/>
  <c r="B11" i="7"/>
  <c r="I11" i="7"/>
  <c r="J11" i="7"/>
  <c r="H11" i="7"/>
  <c r="G11" i="7"/>
  <c r="N11" i="7"/>
  <c r="O11" i="7"/>
  <c r="M11" i="7"/>
  <c r="L11" i="7"/>
  <c r="D12" i="7"/>
  <c r="E12" i="7"/>
  <c r="C12" i="7"/>
  <c r="B12" i="7"/>
  <c r="I12" i="7"/>
  <c r="J12" i="7"/>
  <c r="H12" i="7"/>
  <c r="G12" i="7"/>
  <c r="N12" i="7"/>
  <c r="O12" i="7"/>
  <c r="M12" i="7"/>
  <c r="L12" i="7"/>
  <c r="D13" i="7"/>
  <c r="E13" i="7"/>
  <c r="C13" i="7"/>
  <c r="B13" i="7"/>
  <c r="I13" i="7"/>
  <c r="J13" i="7"/>
  <c r="H13" i="7"/>
  <c r="G13" i="7"/>
  <c r="N13" i="7"/>
  <c r="O13" i="7"/>
  <c r="M13" i="7"/>
  <c r="L13" i="7"/>
  <c r="L4" i="7"/>
  <c r="M4" i="7"/>
  <c r="G4" i="7"/>
  <c r="H4" i="7"/>
  <c r="B4" i="7"/>
  <c r="C4" i="7"/>
  <c r="O18" i="7" l="1"/>
  <c r="N18" i="7"/>
  <c r="J18" i="7"/>
  <c r="I18" i="7"/>
  <c r="E18" i="7"/>
  <c r="D18" i="7"/>
  <c r="O4" i="7"/>
  <c r="N4" i="7"/>
  <c r="J4" i="7"/>
  <c r="I4" i="7"/>
  <c r="E4" i="7"/>
  <c r="D4" i="7"/>
</calcChain>
</file>

<file path=xl/sharedStrings.xml><?xml version="1.0" encoding="utf-8"?>
<sst xmlns="http://schemas.openxmlformats.org/spreadsheetml/2006/main" count="432" uniqueCount="125">
  <si>
    <t>Ann</t>
  </si>
  <si>
    <t>nENR</t>
  </si>
  <si>
    <t>padj</t>
  </si>
  <si>
    <t>Name</t>
  </si>
  <si>
    <t>CS10 over control</t>
  </si>
  <si>
    <t>IRI-A over control</t>
  </si>
  <si>
    <t>IRI-B over control</t>
  </si>
  <si>
    <t>Up-regulated</t>
  </si>
  <si>
    <t>Down-regulated</t>
  </si>
  <si>
    <t>source</t>
  </si>
  <si>
    <t>ID</t>
  </si>
  <si>
    <t>Tot</t>
  </si>
  <si>
    <t>nCL</t>
  </si>
  <si>
    <t>oddsRatio</t>
  </si>
  <si>
    <t>Symbol</t>
  </si>
  <si>
    <t>MSigDB</t>
  </si>
  <si>
    <t>GO_PASSIVE_TRANSMEMBRANE_TRANSPORTER_ACTIVITY</t>
  </si>
  <si>
    <t>BEST2;CLIC6;CNGA1;FXYD2;GJD3;GRIN3B;KCNH6;KCNJ4;SCN4B;SCN7A;SCNN1G;SLC17A7;TRPC5;TRPC6</t>
  </si>
  <si>
    <t>GO_INORGANIC_ION_TRANSMEMBRANE_TRANSPORT</t>
  </si>
  <si>
    <t>BEST2;CLIC6;CNGA1;COX6B2;FXYD2;GRIN3B;KCNH6;KCNJ4;SCARA5;SCN4B;SCN7A;SCNN1G;SLC17A7;TRPC5;TRPC6</t>
  </si>
  <si>
    <t>GO_ION_TRANSMEMBRANE_TRANSPORT</t>
  </si>
  <si>
    <t>BEST2;CLIC6;CNGA1;COX6B2;FXYD2;GJD3;GRIN3B;KCNH6;KCNJ4;SCARA5;SCN4B;SCN7A;SCNN1G;SLC17A7;TRPC5;TRPC6</t>
  </si>
  <si>
    <t>GO_METAL_ION_TRANSMEMBRANE_TRANSPORTER_ACTIVITY</t>
  </si>
  <si>
    <t>CNGA1;FXYD2;GRIN3B;KCNH6;KCNJ4;SCN4B;SCN7A;SCNN1G;SLC17A7;TRPC5;TRPC6</t>
  </si>
  <si>
    <t>GO_INORGANIC_CATION_TRANSMEMBRANE_TRANSPORTER_ACTIVITY</t>
  </si>
  <si>
    <t>CNGA1;COX6B2;FXYD2;GRIN3B;KCNH6;KCNJ4;SCN4B;SCN7A;SCNN1G;SLC17A7;TRPC5;TRPC6</t>
  </si>
  <si>
    <t>GO_REGULATION_OF_TRANSMEMBRANE_TRANSPORT</t>
  </si>
  <si>
    <t>ADRA2A;CLIC6;FXYD2;HRC;KCNH6;KCNJ4;MEF2C;RASGRF1;SCN4B;SCN7A;TRPC6</t>
  </si>
  <si>
    <t>GO_TRANSMEMBRANE_TRANSPORT</t>
  </si>
  <si>
    <t>BEST2;CLIC6;CNGA1;COX6B2;FXYD2;GJD3;GRIN3B;KCNH6;KCNJ4;SCARA5;SCN4B;SCN7A;SCNN1G;SLC17A7;SPNS2;TRPC5;TRPC6</t>
  </si>
  <si>
    <t>GO_CATION_TRANSMEMBRANE_TRANSPORTER_ACTIVITY</t>
  </si>
  <si>
    <t>GO_TRANSMEMBRANE_TRANSPORTER_ACTIVITY</t>
  </si>
  <si>
    <t>BEST2;CLIC6;CNGA1;COX6B2;FXYD2;GJD3;GRIN3B;KCNH6;KCNJ4;SCN4B;SCN7A;SCNN1G;SLC17A7;TRPC5;TRPC6</t>
  </si>
  <si>
    <t>GO_MONOVALENT_INORGANIC_CATION_TRANSMEMBRANE_TRANSPORTER_ACTIVITY</t>
  </si>
  <si>
    <t>CNGA1;COX6B2;FXYD2;KCNH6;KCNJ4;SCN4B;SCN7A;SCNN1G;SLC17A7</t>
  </si>
  <si>
    <t>GO_SODIUM_ION_TRANSMEMBRANE_TRANSPORT</t>
  </si>
  <si>
    <t>FXYD2;SCN4B;SCN7A;SCNN1G;SLC17A7</t>
  </si>
  <si>
    <t>GO_SODIUM_ION_TRANSMEMBRANE_TRANSPORTER_ACTIVITY</t>
  </si>
  <si>
    <t>GO_EMBRYONIC_MORPHOGENESIS</t>
  </si>
  <si>
    <t>CYP26B1;HHEX;IRX3;MEF2C;NTN1;USH1G;WNT4;WNT8B;ZBTB16</t>
  </si>
  <si>
    <t>Common_3fc</t>
  </si>
  <si>
    <t>ATP2B2;CACNA1I;CHRND;CLCNKA;CLIC5;CLIC6;CNGA1;COX6B2;FXYD2;GJD3;GRIN3B;KCNAB3;KCNH2;KCNH6;KCNH7;KCNJ10;KCNJ4;KCNN3;P2RX2;SCARA5;SCN4B;SLC16A3;SLC17A7;SLC4A5;SLC5A12;TRPC5;TRPC6</t>
  </si>
  <si>
    <t>CACNA1I;CHRND;CLCNKA;CLIC5;CLIC6;CNGA1;FXYD2;GJD3;GRIN3B;KCNAB3;KCNH2;KCNH6;KCNH7;KCNJ10;KCNJ4;KCNN3;P2RX2;SCN4B;SLC17A7;TRPC5;TRPC6</t>
  </si>
  <si>
    <t>ATP2B2;CACNA1I;CLCNKA;CLIC5;CLIC6;CNGA1;COX6B2;FXYD2;GRIN3B;KCNAB3;KCNH2;KCNH6;KCNH7;KCNJ10;KCNJ4;KCNN3;SCARA5;SCN4B;SLC17A7;SLC4A5;TRPC5;TRPC6</t>
  </si>
  <si>
    <t>ATP2B2;CACNA1I;CHRND;CLCNKA;CLIC5;CLIC6;CNGA1;COX6B2;FXYD2;GJD3;GRIN3B;KCNAB3;KCNH2;KCNH6;KCNH7;KCNJ10;KCNJ4;KCNN3;P2RX2;SCN4B;SLC16A3;SLC17A7;SLC4A5;SLC5A12;TRPC5;TRPC6</t>
  </si>
  <si>
    <t>ATP2B2;CACNA1I;CHRND;CNGA1;COX6B2;FXYD2;GRIN3B;KCNAB3;KCNH2;KCNH6;KCNH7;KCNJ10;KCNJ4;KCNN3;P2RX2;SCN4B;SLC17A7;SLC4A5;TRPC5;TRPC6</t>
  </si>
  <si>
    <t>ATP2B2;CACNA1I;CNGA1;FXYD2;GRIN3B;KCNAB3;KCNH2;KCNH6;KCNH7;KCNJ10;KCNJ4;KCNN3;SCN4B;SLC17A7;SLC4A5;TRPC5;TRPC6</t>
  </si>
  <si>
    <t>ADRA2A;CACNA1I;CLCNKA;CLIC5;CLIC6;FXYD2;HRC;KCNAB3;KCNH2;KCNH6;KCNH7;KCNJ10;KCNJ4;MEF2C;RASGRF1;SCN4B;TRPC6</t>
  </si>
  <si>
    <t>ATP2B2;CACNA1I;CNGA1;COX6B2;FXYD2;GRIN3B;KCNAB3;KCNH2;KCNH6;KCNH7;KCNJ10;KCNJ4;KCNN3;SCN4B;SLC17A7;SLC4A5;TRPC5;TRPC6</t>
  </si>
  <si>
    <t>CNGA1;COX6B2;FXYD2;KCNAB3;KCNH2;KCNH6;KCNH7;KCNJ10;KCNJ4;KCNN3;SCN4B;SLC17A7;SLC4A5</t>
  </si>
  <si>
    <t>GO_ANION_TRANSMEMBRANE_TRANSPORT</t>
  </si>
  <si>
    <t>CLCNKA;CLIC5;CLIC6;SLC16A3;SLC17A7;SLC4A5;SLC5A12</t>
  </si>
  <si>
    <t>ATP2B2;CLIC5;HHEX;IRX3;MEF2C;TRIM15;USH1G;WNT4;WNT8B;ZBTB16</t>
  </si>
  <si>
    <t>GO_CALCIUM_ION_TRANSMEMBRANE_TRANSPORTER_ACTIVITY</t>
  </si>
  <si>
    <t>ATP2B2;CACNA1I;GRIN3B;TRPC5;TRPC6</t>
  </si>
  <si>
    <t>GO_INORGANIC_ANION_TRANSMEMBRANE_TRANSPORTER_ACTIVITY</t>
  </si>
  <si>
    <t>CLCNKA;CLIC5;CLIC6;SLC17A7;SLC4A5</t>
  </si>
  <si>
    <t>GO_ANION_TRANSMEMBRANE_TRANSPORTER_ACTIVITY</t>
  </si>
  <si>
    <t>GO_CALCIUM_ION_TRANSMEMBRANE_TRANSPORT</t>
  </si>
  <si>
    <t>GO_DIVALENT_INORGANIC_CATION_TRANSMEMBRANE_TRANSPORTER_ACTIVITY</t>
  </si>
  <si>
    <t>GO_REGULATION_OF_CATION_TRANSMEMBRANE_TRANSPORT</t>
  </si>
  <si>
    <t>ADRA2A;FXYD2;HRC;KCNH2;SCN4B</t>
  </si>
  <si>
    <t>AQP4;ATP12A;ATP2B2;BEST2;CACNA1I;CACNG6;CHRNA4;CLCNKA;CLIC5;CNGA1;COX6B2;FXYD2;GJD3;GPM6A;GRIN3B;KCNAB3;KCNE2;KCNH2;KCNH6;KCNH7;KCNIP1;KCNJ10;KCNJ3;KCNJ4;KCNQ5;SCARA5;SCN4B;SCN7A;SLC16A3;SLC17A7;SLC4A5;SLC4A9;SLC5A12;SLC6A16;TRPC5;TRPC6</t>
  </si>
  <si>
    <t>ATP12A;ATP2B2;BEST2;CACNA1I;CACNG6;CLCNKA;CLIC5;CNGA1;COX6B2;FXYD2;GPM6A;GRIN3B;KCNAB3;KCNE2;KCNH2;KCNH6;KCNH7;KCNIP1;KCNJ10;KCNJ3;KCNJ4;KCNQ5;SCARA5;SCN4B;SCN7A;SLC17A7;SLC4A5;SLC4A9;TRPC5;TRPC6</t>
  </si>
  <si>
    <t>ABCG4;AQP4;ATP12A;ATP2B2;BEST2;CACNA1I;CACNG6;CHRNA4;CLCNKA;CLIC5;CNGA1;COX6B2;FXYD2;GJD3;GPM6A;GRIN3B;KCNAB3;KCNE2;KCNH2;KCNH6;KCNH7;KCNIP1;KCNJ10;KCNJ3;KCNJ4;KCNQ5;SCARA5;SCN4B;SCN7A;SLC16A3;SLC17A7;SLC18A2;SLC4A5;SLC4A9;SLC5A12;SLC6A16;SPNS2;TRPC5;TRPC6</t>
  </si>
  <si>
    <t>ABCG4;AQP4;ATP12A;ATP2B2;BEST2;CACNA1I;CACNG6;CHRNA4;CLCNKA;CLIC5;CNGA1;COX6B2;FXYD2;GJD3;GPM6A;GRIN3B;KCNAB3;KCNE2;KCNH2;KCNH6;KCNH7;KCNIP1;KCNJ10;KCNJ3;KCNJ4;KCNQ5;SCN4B;SCN7A;SLC16A3;SLC17A7;SLC18A2;SLC4A5;SLC4A9;SLC5A12;SLC6A16;TRPC5;TRPC6</t>
  </si>
  <si>
    <t>AQP4;BEST2;CACNA1I;CACNG6;CHRNA4;CLCNKA;CLIC5;CNGA1;FXYD2;GJD3;GPM6A;GRIN3B;KCNAB3;KCNE2;KCNH2;KCNH6;KCNH7;KCNIP1;KCNJ10;KCNJ3;KCNJ4;KCNQ5;SCN4B;SCN7A;SLC17A7;TRPC5;TRPC6</t>
  </si>
  <si>
    <t>ATP12A;ATP2B2;CACNA1I;CACNG6;CNGA1;FXYD2;GPM6A;GRIN3B;KCNAB3;KCNE2;KCNH2;KCNH6;KCNH7;KCNIP1;KCNJ10;KCNJ3;KCNJ4;KCNQ5;SCN4B;SCN7A;SLC17A7;SLC4A5;SLC4A9;SLC6A16;TRPC5;TRPC6</t>
  </si>
  <si>
    <t>ATP12A;ATP2B2;CACNA1I;CACNG6;CNGA1;COX6B2;FXYD2;GPM6A;GRIN3B;KCNAB3;KCNE2;KCNH2;KCNH6;KCNH7;KCNIP1;KCNJ10;KCNJ3;KCNJ4;KCNQ5;SCN4B;SCN7A;SLC17A7;SLC18A2;SLC4A5;SLC4A9;SLC6A16;TRPC5;TRPC6</t>
  </si>
  <si>
    <t>ATP12A;ATP2B2;CACNA1I;CACNG6;CHRNA4;CNGA1;COX6B2;FXYD2;GPM6A;GRIN3B;KCNAB3;KCNE2;KCNH2;KCNH6;KCNH7;KCNIP1;KCNJ10;KCNJ3;KCNJ4;KCNQ5;SCN4B;SCN7A;SLC17A7;SLC18A2;SLC4A5;SLC4A9;SLC6A16;TRPC5;TRPC6</t>
  </si>
  <si>
    <t>ATP12A;CNGA1;COX6B2;FXYD2;KCNAB3;KCNE2;KCNH2;KCNH6;KCNH7;KCNIP1;KCNJ10;KCNJ3;KCNJ4;KCNQ5;SCN4B;SCN7A;SLC17A7;SLC18A2;SLC4A5;SLC4A9;SLC6A16</t>
  </si>
  <si>
    <t>CACNA1I;CACNG6;CLCNKA;CLIC5;FXYD2;HRC;KCNAB3;KCNE2;KCNH2;KCNH6;KCNH7;KCNIP1;KCNJ10;KCNJ3;KCNJ4;KCNQ5;KEL;MEF2C;RASGRF1;SCN4B;SCN7A;TRPC6</t>
  </si>
  <si>
    <t>ATP12A;FXYD2;SCN4B;SCN7A;SLC17A7;SLC4A5;SLC4A9</t>
  </si>
  <si>
    <t>ATP12A;FXYD2;SCN4B;SCN7A;SLC17A7;SLC4A5;SLC4A9;SLC6A16</t>
  </si>
  <si>
    <t>GO_ACTIVE_TRANSMEMBRANE_TRANSPORTER_ACTIVITY</t>
  </si>
  <si>
    <t>ABCG4;ATP12A;ATP2B2;FXYD2;SLC16A3;SLC17A7;SLC18A2;SLC4A5;SLC4A9;SLC5A12;SLC6A16</t>
  </si>
  <si>
    <t>ATP2B2;CACNA1I;CACNG6;GPM6A;GRIN3B;TRPC5;TRPC6</t>
  </si>
  <si>
    <t>BEST2;CLCNKA;CLIC5;SLC16A3;SLC17A7;SLC4A5;SLC4A9;SLC5A12;SLC6A16</t>
  </si>
  <si>
    <t>GO_ORGANIC_HYDROXY_COMPOUND_TRANSMEMBRANE_TRANSPORTER_ACTIVITY</t>
  </si>
  <si>
    <t>ABCG4;AQP4;SLC16A3;SLC18A2;SLC5A12</t>
  </si>
  <si>
    <t>REACTOME_TRANSMEMBRANE_TRANSPORT_OF_SMALL_MOLECULES</t>
  </si>
  <si>
    <t>ABCG4;AQP4;ATP12A;ATP2B2;ATP8B3;FXYD2;SLC16A3;SLC17A7;SLC18A2;SLC4A5;SLC4A9</t>
  </si>
  <si>
    <t>BEST2;CLCNKA;CLIC5;SLC17A7;SLC4A5;SLC4A9</t>
  </si>
  <si>
    <t>FXYD2;HRC;KCNE2;KCNH2;KCNIP1;KEL;SCN4B</t>
  </si>
  <si>
    <t>GO_ACTIVE_ION_TRANSMEMBRANE_TRANSPORTER_ACTIVITY</t>
  </si>
  <si>
    <t>ATP12A;ATP2B2;FXYD2;SLC17A7;SLC4A5;SLC4A9</t>
  </si>
  <si>
    <t>GO_ORGANIC_ANION_TRANSMEMBRANE_TRANSPORTER_ACTIVITY</t>
  </si>
  <si>
    <t>SLC16A3;SLC17A7;SLC4A5;SLC4A9;SLC5A12;SLC6A16</t>
  </si>
  <si>
    <t>MORF_TNFRSF25</t>
  </si>
  <si>
    <t>ATP2B2;MYT1;PTH1R;SLC17A7;SPTB;SSTR5;TBX19</t>
  </si>
  <si>
    <t>ATP2B2;CLIC5;HHEX;IRX5;MEF2C;USH1G;WNT11;WNT4;WNT8B;ZBTB16</t>
  </si>
  <si>
    <t>GSE16385_IFNG_TNF_VS_ROSIGLITAZONE_STIM_MACROPHAGE_DN</t>
  </si>
  <si>
    <t>ACTN3;SLC6A16;TRPC6;USH1G;VPS37D</t>
  </si>
  <si>
    <t>GO_SECONDARY_ACTIVE_TRANSMEMBRANE_TRANSPORTER_ACTIVITY</t>
  </si>
  <si>
    <t>HALLMARK_HYPOXIA</t>
  </si>
  <si>
    <t>CAV1;HMOX1;MT1E;MT2A;SERPINE1</t>
  </si>
  <si>
    <t>CONCANNON_APOPTOSIS_BY_EPOXOMICIN_UP</t>
  </si>
  <si>
    <t>CALCA;FLNC;HMOX1;HSPA6;MAP1A;NQO1;SERPINE1;SPP1</t>
  </si>
  <si>
    <t>GO_RESPONSE_TO_OXIDATIVE_STRESS</t>
  </si>
  <si>
    <t>ANXA1;DHRS2;EDN1;GPX2;HMOX1;NQO1</t>
  </si>
  <si>
    <t>WINTER_HYPOXIA_METAGENE</t>
  </si>
  <si>
    <t>ANXA1;EDN1;HMOX1;SERPINE1;SPP1</t>
  </si>
  <si>
    <t>GO_CELLULAR_RESPONSE_TO_STRESS</t>
  </si>
  <si>
    <t>ANXA1;CAV1;DHRS2;EDN1;HMOX1;HSPA6;MAP1A;NQO1;SLC1A4;SLC22A3</t>
  </si>
  <si>
    <t>CER1;COL8A1;EDN1;FOXA2;NODAL;PITX2</t>
  </si>
  <si>
    <t>GO_REGULATION_OF_RESPONSE_TO_STRESS</t>
  </si>
  <si>
    <t>ANXA1;CAV1;EDN1;FOXA2;MAP1A;SERPINB3;SERPINE1;SPP1;TLR4</t>
  </si>
  <si>
    <t>GO_REGULATION_OF_CELLULAR_RESPONSE_TO_STRESS</t>
  </si>
  <si>
    <t>CAV1;EDN1;SERPINB3;SPP1;TLR4</t>
  </si>
  <si>
    <t>BUYTAERT_PHOTODYNAMIC_THERAPY_STRESS_UP</t>
  </si>
  <si>
    <t>HMOX1;HSPA6;IL13RA2;MMP10;SLC1A4</t>
  </si>
  <si>
    <t>CS10</t>
  </si>
  <si>
    <t>IRI-A</t>
  </si>
  <si>
    <t>IRI-B</t>
  </si>
  <si>
    <t>De-regulated</t>
  </si>
  <si>
    <t>Number of pathways</t>
  </si>
  <si>
    <t>% genes</t>
  </si>
  <si>
    <t>Common all 3 cryoprotectant</t>
  </si>
  <si>
    <t>Common CS10 and IRI-A</t>
  </si>
  <si>
    <t>Common CS10 and IRI-B</t>
  </si>
  <si>
    <t>Common IRI-A and IRI-B</t>
  </si>
  <si>
    <t>Common all cryoprotectants</t>
  </si>
  <si>
    <t>Pathways deregulation</t>
  </si>
  <si>
    <t>Cryoprotectants</t>
  </si>
  <si>
    <t>Pathway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</si>
</sst>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E+0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3AF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1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165" fontId="0" fillId="0" borderId="0" xfId="0" applyNumberFormat="1"/>
    <xf numFmtId="164" fontId="0" fillId="0" borderId="0" xfId="0" applyNumberFormat="1"/>
    <xf numFmtId="0" fontId="0" fillId="0" borderId="1" xfId="0" applyFill="1" applyBorder="1"/>
    <xf numFmtId="165" fontId="0" fillId="0" borderId="1" xfId="0" applyNumberFormat="1" applyFill="1" applyBorder="1"/>
    <xf numFmtId="11" fontId="0" fillId="0" borderId="1" xfId="0" applyNumberFormat="1" applyBorder="1"/>
    <xf numFmtId="1" fontId="0" fillId="0" borderId="1" xfId="0" applyNumberFormat="1" applyFill="1" applyBorder="1"/>
    <xf numFmtId="0" fontId="0" fillId="2" borderId="2" xfId="0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65" fontId="0" fillId="5" borderId="1" xfId="0" applyNumberFormat="1" applyFill="1" applyBorder="1"/>
    <xf numFmtId="165" fontId="0" fillId="3" borderId="1" xfId="0" applyNumberFormat="1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"/>
  <sheetViews>
    <sheetView workbookViewId="0">
      <selection activeCell="D18" sqref="D18"/>
    </sheetView>
  </sheetViews>
  <sheetFormatPr defaultRowHeight="14.4" x14ac:dyDescent="0.3"/>
  <cols>
    <col min="2" max="2" width="19.6640625" bestFit="1" customWidth="1"/>
  </cols>
  <sheetData>
    <row r="3" spans="2:5" x14ac:dyDescent="0.3">
      <c r="B3" s="4" t="s">
        <v>115</v>
      </c>
      <c r="C3" s="4" t="s">
        <v>111</v>
      </c>
      <c r="D3" s="4" t="s">
        <v>112</v>
      </c>
      <c r="E3" s="4" t="s">
        <v>113</v>
      </c>
    </row>
    <row r="4" spans="2:5" x14ac:dyDescent="0.3">
      <c r="B4" s="4" t="s">
        <v>8</v>
      </c>
      <c r="C4" s="4">
        <f>COUNTA(DOWN_CS10!B:B)-1</f>
        <v>13</v>
      </c>
      <c r="D4" s="4">
        <f>COUNTA('DOWN_IRI-A'!B:B)-1</f>
        <v>18</v>
      </c>
      <c r="E4" s="4">
        <f>COUNTA('DOWN_IRI-B'!B:B)-1</f>
        <v>28</v>
      </c>
    </row>
    <row r="5" spans="2:5" x14ac:dyDescent="0.3">
      <c r="B5" s="4" t="s">
        <v>7</v>
      </c>
      <c r="C5" s="4">
        <f>COUNTA(UP_CS10!B:B)-1</f>
        <v>1</v>
      </c>
      <c r="D5" s="4">
        <f>COUNTA('UP_IRI-A'!B:B)-1</f>
        <v>0</v>
      </c>
      <c r="E5" s="4">
        <f>COUNTA('UP_IRI-B'!B:B)-1</f>
        <v>9</v>
      </c>
    </row>
    <row r="6" spans="2:5" x14ac:dyDescent="0.3">
      <c r="B6" s="4" t="s">
        <v>114</v>
      </c>
      <c r="C6" s="4">
        <f>C4+C5</f>
        <v>14</v>
      </c>
      <c r="D6" s="4">
        <f t="shared" ref="D6:E6" si="0">D4+D5</f>
        <v>18</v>
      </c>
      <c r="E6" s="4">
        <f t="shared" si="0"/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7"/>
  <sheetViews>
    <sheetView tabSelected="1" zoomScale="90" zoomScaleNormal="90" workbookViewId="0">
      <selection activeCell="D22" sqref="D22"/>
    </sheetView>
  </sheetViews>
  <sheetFormatPr defaultRowHeight="14.4" x14ac:dyDescent="0.3"/>
  <cols>
    <col min="2" max="2" width="55.44140625" bestFit="1" customWidth="1"/>
    <col min="3" max="3" width="26" bestFit="1" customWidth="1"/>
    <col min="4" max="4" width="76.5546875" bestFit="1" customWidth="1"/>
    <col min="5" max="5" width="15" customWidth="1"/>
    <col min="6" max="6" width="13.33203125" bestFit="1" customWidth="1"/>
    <col min="7" max="7" width="52.44140625" bestFit="1" customWidth="1"/>
    <col min="8" max="8" width="8.6640625" bestFit="1" customWidth="1"/>
    <col min="9" max="9" width="5.5546875" bestFit="1" customWidth="1"/>
    <col min="10" max="10" width="5.6640625" bestFit="1" customWidth="1"/>
    <col min="11" max="11" width="5.6640625" customWidth="1"/>
    <col min="12" max="12" width="63.6640625" bestFit="1" customWidth="1"/>
    <col min="13" max="13" width="8.6640625" bestFit="1" customWidth="1"/>
    <col min="14" max="14" width="5.5546875" bestFit="1" customWidth="1"/>
    <col min="15" max="15" width="5.6640625" bestFit="1" customWidth="1"/>
    <col min="16" max="16" width="5.6640625" customWidth="1"/>
  </cols>
  <sheetData>
    <row r="2" spans="1:16" x14ac:dyDescent="0.3">
      <c r="A2" s="2"/>
      <c r="B2" s="21" t="s">
        <v>4</v>
      </c>
      <c r="C2" s="22"/>
      <c r="D2" s="22"/>
      <c r="E2" s="22"/>
      <c r="F2" s="22"/>
      <c r="G2" s="23" t="s">
        <v>5</v>
      </c>
      <c r="H2" s="23"/>
      <c r="I2" s="23"/>
      <c r="J2" s="23"/>
      <c r="K2" s="23"/>
      <c r="L2" s="23" t="s">
        <v>6</v>
      </c>
      <c r="M2" s="23"/>
      <c r="N2" s="23"/>
      <c r="O2" s="23"/>
      <c r="P2" s="23"/>
    </row>
    <row r="3" spans="1:16" ht="28.8" x14ac:dyDescent="0.3">
      <c r="A3" s="3" t="s">
        <v>7</v>
      </c>
      <c r="B3" s="2" t="s">
        <v>3</v>
      </c>
      <c r="C3" s="2" t="s">
        <v>2</v>
      </c>
      <c r="D3" s="3" t="s">
        <v>0</v>
      </c>
      <c r="E3" s="2" t="s">
        <v>1</v>
      </c>
      <c r="F3" s="11" t="s">
        <v>116</v>
      </c>
      <c r="G3" s="2" t="s">
        <v>3</v>
      </c>
      <c r="H3" s="2" t="s">
        <v>2</v>
      </c>
      <c r="I3" s="3" t="s">
        <v>0</v>
      </c>
      <c r="J3" s="2" t="s">
        <v>1</v>
      </c>
      <c r="K3" s="2" t="s">
        <v>116</v>
      </c>
      <c r="L3" s="2" t="s">
        <v>3</v>
      </c>
      <c r="M3" s="2" t="s">
        <v>2</v>
      </c>
      <c r="N3" s="3" t="s">
        <v>0</v>
      </c>
      <c r="O3" s="2" t="s">
        <v>1</v>
      </c>
      <c r="P3" s="2" t="s">
        <v>116</v>
      </c>
    </row>
    <row r="4" spans="1:16" x14ac:dyDescent="0.3">
      <c r="A4" s="4">
        <v>1</v>
      </c>
      <c r="B4" s="16" t="str">
        <f>UP_CS10!I2</f>
        <v>HALLMARK_HYPOXIA</v>
      </c>
      <c r="C4" s="8">
        <f>UP_CS10!H2</f>
        <v>2.13026626991291E-5</v>
      </c>
      <c r="D4" s="7">
        <f>UP_CS10!D2</f>
        <v>191</v>
      </c>
      <c r="E4" s="7">
        <f>UP_CS10!F2</f>
        <v>5</v>
      </c>
      <c r="F4" s="10">
        <f>(E4/D4)*100</f>
        <v>2.6178010471204187</v>
      </c>
      <c r="G4" s="8">
        <f>'UP_IRI-A'!I2</f>
        <v>0</v>
      </c>
      <c r="H4" s="8">
        <f>'UP_IRI-A'!H2</f>
        <v>0</v>
      </c>
      <c r="I4" s="7">
        <f>'UP_IRI-A'!D2</f>
        <v>0</v>
      </c>
      <c r="J4" s="7">
        <f>'UP_IRI-A'!F2</f>
        <v>0</v>
      </c>
      <c r="K4" s="10" t="e">
        <f>(J4/I4)*100</f>
        <v>#DIV/0!</v>
      </c>
      <c r="L4" s="8" t="str">
        <f>'UP_IRI-B'!I2</f>
        <v>CONCANNON_APOPTOSIS_BY_EPOXOMICIN_UP</v>
      </c>
      <c r="M4" s="8">
        <f>'UP_IRI-B'!H2</f>
        <v>1.98118757962116E-7</v>
      </c>
      <c r="N4" s="7">
        <f>'UP_IRI-B'!D2</f>
        <v>234</v>
      </c>
      <c r="O4" s="7">
        <f>'UP_IRI-B'!F2</f>
        <v>8</v>
      </c>
      <c r="P4" s="10">
        <f>(O4/N4)*100</f>
        <v>3.4188034188034191</v>
      </c>
    </row>
    <row r="5" spans="1:16" x14ac:dyDescent="0.3">
      <c r="A5" s="4">
        <v>2</v>
      </c>
      <c r="B5" s="8">
        <f>UP_CS10!I3</f>
        <v>0</v>
      </c>
      <c r="C5" s="8">
        <f>UP_CS10!H3</f>
        <v>0</v>
      </c>
      <c r="D5" s="7">
        <f>UP_CS10!D3</f>
        <v>0</v>
      </c>
      <c r="E5" s="7">
        <f>UP_CS10!F3</f>
        <v>0</v>
      </c>
      <c r="F5" s="10" t="e">
        <f t="shared" ref="F5:F13" si="0">(E5/D5)*100</f>
        <v>#DIV/0!</v>
      </c>
      <c r="G5" s="8">
        <f>'UP_IRI-A'!I3</f>
        <v>0</v>
      </c>
      <c r="H5" s="8">
        <f>'UP_IRI-A'!H3</f>
        <v>0</v>
      </c>
      <c r="I5" s="7">
        <f>'UP_IRI-A'!D3</f>
        <v>0</v>
      </c>
      <c r="J5" s="7">
        <f>'UP_IRI-A'!F3</f>
        <v>0</v>
      </c>
      <c r="K5" s="10" t="e">
        <f t="shared" ref="K5:K13" si="1">(J5/I5)*100</f>
        <v>#DIV/0!</v>
      </c>
      <c r="L5" s="16" t="str">
        <f>'UP_IRI-B'!I3</f>
        <v>HALLMARK_HYPOXIA</v>
      </c>
      <c r="M5" s="8">
        <f>'UP_IRI-B'!H3</f>
        <v>4.4622658493681397E-5</v>
      </c>
      <c r="N5" s="7">
        <f>'UP_IRI-B'!D3</f>
        <v>191</v>
      </c>
      <c r="O5" s="7">
        <f>'UP_IRI-B'!F3</f>
        <v>5</v>
      </c>
      <c r="P5" s="10">
        <f t="shared" ref="P5:P13" si="2">(O5/N5)*100</f>
        <v>2.6178010471204187</v>
      </c>
    </row>
    <row r="6" spans="1:16" x14ac:dyDescent="0.3">
      <c r="A6" s="4">
        <v>3</v>
      </c>
      <c r="B6" s="8">
        <f>UP_CS10!I4</f>
        <v>0</v>
      </c>
      <c r="C6" s="8">
        <f>UP_CS10!H4</f>
        <v>0</v>
      </c>
      <c r="D6" s="7">
        <f>UP_CS10!D4</f>
        <v>0</v>
      </c>
      <c r="E6" s="7">
        <f>UP_CS10!F4</f>
        <v>0</v>
      </c>
      <c r="F6" s="10" t="e">
        <f t="shared" si="0"/>
        <v>#DIV/0!</v>
      </c>
      <c r="G6" s="8">
        <f>'UP_IRI-A'!I4</f>
        <v>0</v>
      </c>
      <c r="H6" s="8">
        <f>'UP_IRI-A'!H4</f>
        <v>0</v>
      </c>
      <c r="I6" s="7">
        <f>'UP_IRI-A'!D4</f>
        <v>0</v>
      </c>
      <c r="J6" s="7">
        <f>'UP_IRI-A'!F4</f>
        <v>0</v>
      </c>
      <c r="K6" s="10" t="e">
        <f t="shared" si="1"/>
        <v>#DIV/0!</v>
      </c>
      <c r="L6" s="8" t="str">
        <f>'UP_IRI-B'!I4</f>
        <v>GO_RESPONSE_TO_OXIDATIVE_STRESS</v>
      </c>
      <c r="M6" s="8">
        <f>'UP_IRI-B'!H4</f>
        <v>4.7187968217486397E-5</v>
      </c>
      <c r="N6" s="7">
        <f>'UP_IRI-B'!D4</f>
        <v>335</v>
      </c>
      <c r="O6" s="7">
        <f>'UP_IRI-B'!F4</f>
        <v>6</v>
      </c>
      <c r="P6" s="10">
        <f t="shared" si="2"/>
        <v>1.791044776119403</v>
      </c>
    </row>
    <row r="7" spans="1:16" x14ac:dyDescent="0.3">
      <c r="A7" s="4">
        <v>4</v>
      </c>
      <c r="B7" s="8">
        <f>UP_CS10!I5</f>
        <v>0</v>
      </c>
      <c r="C7" s="8">
        <f>UP_CS10!H5</f>
        <v>0</v>
      </c>
      <c r="D7" s="7">
        <f>UP_CS10!D5</f>
        <v>0</v>
      </c>
      <c r="E7" s="7">
        <f>UP_CS10!F5</f>
        <v>0</v>
      </c>
      <c r="F7" s="10" t="e">
        <f t="shared" si="0"/>
        <v>#DIV/0!</v>
      </c>
      <c r="G7" s="8">
        <f>'UP_IRI-A'!I5</f>
        <v>0</v>
      </c>
      <c r="H7" s="8">
        <f>'UP_IRI-A'!H5</f>
        <v>0</v>
      </c>
      <c r="I7" s="7">
        <f>'UP_IRI-A'!D5</f>
        <v>0</v>
      </c>
      <c r="J7" s="7">
        <f>'UP_IRI-A'!F5</f>
        <v>0</v>
      </c>
      <c r="K7" s="10" t="e">
        <f t="shared" si="1"/>
        <v>#DIV/0!</v>
      </c>
      <c r="L7" s="8" t="str">
        <f>'UP_IRI-B'!I5</f>
        <v>WINTER_HYPOXIA_METAGENE</v>
      </c>
      <c r="M7" s="8">
        <f>'UP_IRI-B'!H5</f>
        <v>9.3764780673882505E-5</v>
      </c>
      <c r="N7" s="7">
        <f>'UP_IRI-B'!D5</f>
        <v>233</v>
      </c>
      <c r="O7" s="7">
        <f>'UP_IRI-B'!F5</f>
        <v>5</v>
      </c>
      <c r="P7" s="10">
        <f t="shared" si="2"/>
        <v>2.1459227467811157</v>
      </c>
    </row>
    <row r="8" spans="1:16" x14ac:dyDescent="0.3">
      <c r="A8" s="4">
        <v>5</v>
      </c>
      <c r="B8" s="8">
        <f>UP_CS10!I6</f>
        <v>0</v>
      </c>
      <c r="C8" s="8">
        <f>UP_CS10!H6</f>
        <v>0</v>
      </c>
      <c r="D8" s="7">
        <f>UP_CS10!D6</f>
        <v>0</v>
      </c>
      <c r="E8" s="7">
        <f>UP_CS10!F6</f>
        <v>0</v>
      </c>
      <c r="F8" s="10" t="e">
        <f t="shared" si="0"/>
        <v>#DIV/0!</v>
      </c>
      <c r="G8" s="8">
        <f>'UP_IRI-A'!I6</f>
        <v>0</v>
      </c>
      <c r="H8" s="8">
        <f>'UP_IRI-A'!H6</f>
        <v>0</v>
      </c>
      <c r="I8" s="7">
        <f>'UP_IRI-A'!D6</f>
        <v>0</v>
      </c>
      <c r="J8" s="7">
        <f>'UP_IRI-A'!F6</f>
        <v>0</v>
      </c>
      <c r="K8" s="10" t="e">
        <f t="shared" si="1"/>
        <v>#DIV/0!</v>
      </c>
      <c r="L8" s="8" t="str">
        <f>'UP_IRI-B'!I6</f>
        <v>GO_CELLULAR_RESPONSE_TO_STRESS</v>
      </c>
      <c r="M8" s="8">
        <f>'UP_IRI-B'!H6</f>
        <v>1.6095086832184399E-4</v>
      </c>
      <c r="N8" s="7">
        <f>'UP_IRI-B'!D6</f>
        <v>1448</v>
      </c>
      <c r="O8" s="7">
        <f>'UP_IRI-B'!F6</f>
        <v>10</v>
      </c>
      <c r="P8" s="10">
        <f t="shared" si="2"/>
        <v>0.69060773480662985</v>
      </c>
    </row>
    <row r="9" spans="1:16" x14ac:dyDescent="0.3">
      <c r="A9" s="4">
        <v>6</v>
      </c>
      <c r="B9" s="8">
        <f>UP_CS10!I7</f>
        <v>0</v>
      </c>
      <c r="C9" s="8">
        <f>UP_CS10!H7</f>
        <v>0</v>
      </c>
      <c r="D9" s="7">
        <f>UP_CS10!D7</f>
        <v>0</v>
      </c>
      <c r="E9" s="7">
        <f>UP_CS10!F7</f>
        <v>0</v>
      </c>
      <c r="F9" s="10" t="e">
        <f t="shared" si="0"/>
        <v>#DIV/0!</v>
      </c>
      <c r="G9" s="8">
        <f>'UP_IRI-A'!I7</f>
        <v>0</v>
      </c>
      <c r="H9" s="8">
        <f>'UP_IRI-A'!H7</f>
        <v>0</v>
      </c>
      <c r="I9" s="7">
        <f>'UP_IRI-A'!D7</f>
        <v>0</v>
      </c>
      <c r="J9" s="7">
        <f>'UP_IRI-A'!F7</f>
        <v>0</v>
      </c>
      <c r="K9" s="10" t="e">
        <f t="shared" si="1"/>
        <v>#DIV/0!</v>
      </c>
      <c r="L9" s="8" t="str">
        <f>'UP_IRI-B'!I7</f>
        <v>GO_EMBRYONIC_MORPHOGENESIS</v>
      </c>
      <c r="M9" s="8">
        <f>'UP_IRI-B'!H7</f>
        <v>3.1483844884716398E-4</v>
      </c>
      <c r="N9" s="7">
        <f>'UP_IRI-B'!D7</f>
        <v>523</v>
      </c>
      <c r="O9" s="7">
        <f>'UP_IRI-B'!F7</f>
        <v>6</v>
      </c>
      <c r="P9" s="10">
        <f t="shared" si="2"/>
        <v>1.1472275334608031</v>
      </c>
    </row>
    <row r="10" spans="1:16" x14ac:dyDescent="0.3">
      <c r="A10" s="4">
        <v>7</v>
      </c>
      <c r="B10" s="8">
        <f>UP_CS10!I8</f>
        <v>0</v>
      </c>
      <c r="C10" s="8">
        <f>UP_CS10!H8</f>
        <v>0</v>
      </c>
      <c r="D10" s="7">
        <f>UP_CS10!D8</f>
        <v>0</v>
      </c>
      <c r="E10" s="7">
        <f>UP_CS10!F8</f>
        <v>0</v>
      </c>
      <c r="F10" s="10" t="e">
        <f t="shared" si="0"/>
        <v>#DIV/0!</v>
      </c>
      <c r="G10" s="8">
        <f>'UP_IRI-A'!I8</f>
        <v>0</v>
      </c>
      <c r="H10" s="8">
        <f>'UP_IRI-A'!H8</f>
        <v>0</v>
      </c>
      <c r="I10" s="7">
        <f>'UP_IRI-A'!D8</f>
        <v>0</v>
      </c>
      <c r="J10" s="7">
        <f>'UP_IRI-A'!F8</f>
        <v>0</v>
      </c>
      <c r="K10" s="10" t="e">
        <f t="shared" si="1"/>
        <v>#DIV/0!</v>
      </c>
      <c r="L10" s="8" t="str">
        <f>'UP_IRI-B'!I8</f>
        <v>GO_REGULATION_OF_RESPONSE_TO_STRESS</v>
      </c>
      <c r="M10" s="8">
        <f>'UP_IRI-B'!H8</f>
        <v>4.4271773020549299E-4</v>
      </c>
      <c r="N10" s="7">
        <f>'UP_IRI-B'!D8</f>
        <v>1381</v>
      </c>
      <c r="O10" s="7">
        <f>'UP_IRI-B'!F8</f>
        <v>9</v>
      </c>
      <c r="P10" s="10">
        <f t="shared" si="2"/>
        <v>0.65170166545981179</v>
      </c>
    </row>
    <row r="11" spans="1:16" x14ac:dyDescent="0.3">
      <c r="A11" s="4">
        <v>8</v>
      </c>
      <c r="B11" s="8">
        <f>UP_CS10!I9</f>
        <v>0</v>
      </c>
      <c r="C11" s="8">
        <f>UP_CS10!H9</f>
        <v>0</v>
      </c>
      <c r="D11" s="7">
        <f>UP_CS10!D9</f>
        <v>0</v>
      </c>
      <c r="E11" s="7">
        <f>UP_CS10!F9</f>
        <v>0</v>
      </c>
      <c r="F11" s="10" t="e">
        <f t="shared" si="0"/>
        <v>#DIV/0!</v>
      </c>
      <c r="G11" s="8">
        <f>'UP_IRI-A'!I9</f>
        <v>0</v>
      </c>
      <c r="H11" s="8">
        <f>'UP_IRI-A'!H9</f>
        <v>0</v>
      </c>
      <c r="I11" s="7">
        <f>'UP_IRI-A'!D9</f>
        <v>0</v>
      </c>
      <c r="J11" s="7">
        <f>'UP_IRI-A'!F9</f>
        <v>0</v>
      </c>
      <c r="K11" s="10" t="e">
        <f t="shared" si="1"/>
        <v>#DIV/0!</v>
      </c>
      <c r="L11" s="8" t="str">
        <f>'UP_IRI-B'!I9</f>
        <v>GO_REGULATION_OF_CELLULAR_RESPONSE_TO_STRESS</v>
      </c>
      <c r="M11" s="8">
        <f>'UP_IRI-B'!H9</f>
        <v>3.84965860672923E-3</v>
      </c>
      <c r="N11" s="7">
        <f>'UP_IRI-B'!D9</f>
        <v>653</v>
      </c>
      <c r="O11" s="7">
        <f>'UP_IRI-B'!F9</f>
        <v>5</v>
      </c>
      <c r="P11" s="10">
        <f t="shared" si="2"/>
        <v>0.76569678407350694</v>
      </c>
    </row>
    <row r="12" spans="1:16" x14ac:dyDescent="0.3">
      <c r="A12" s="4">
        <v>9</v>
      </c>
      <c r="B12" s="8">
        <f>UP_CS10!I10</f>
        <v>0</v>
      </c>
      <c r="C12" s="8">
        <f>UP_CS10!H10</f>
        <v>0</v>
      </c>
      <c r="D12" s="7">
        <f>UP_CS10!D10</f>
        <v>0</v>
      </c>
      <c r="E12" s="7">
        <f>UP_CS10!F10</f>
        <v>0</v>
      </c>
      <c r="F12" s="10" t="e">
        <f t="shared" si="0"/>
        <v>#DIV/0!</v>
      </c>
      <c r="G12" s="8">
        <f>'UP_IRI-A'!I10</f>
        <v>0</v>
      </c>
      <c r="H12" s="8">
        <f>'UP_IRI-A'!H10</f>
        <v>0</v>
      </c>
      <c r="I12" s="7">
        <f>'UP_IRI-A'!D10</f>
        <v>0</v>
      </c>
      <c r="J12" s="7">
        <f>'UP_IRI-A'!F10</f>
        <v>0</v>
      </c>
      <c r="K12" s="10" t="e">
        <f t="shared" si="1"/>
        <v>#DIV/0!</v>
      </c>
      <c r="L12" s="8" t="str">
        <f>'UP_IRI-B'!I10</f>
        <v>BUYTAERT_PHOTODYNAMIC_THERAPY_STRESS_UP</v>
      </c>
      <c r="M12" s="8">
        <f>'UP_IRI-B'!H10</f>
        <v>6.7969102381631903E-3</v>
      </c>
      <c r="N12" s="7">
        <f>'UP_IRI-B'!D10</f>
        <v>764</v>
      </c>
      <c r="O12" s="7">
        <f>'UP_IRI-B'!F10</f>
        <v>5</v>
      </c>
      <c r="P12" s="10">
        <f t="shared" si="2"/>
        <v>0.65445026178010468</v>
      </c>
    </row>
    <row r="13" spans="1:16" x14ac:dyDescent="0.3">
      <c r="A13" s="4">
        <v>10</v>
      </c>
      <c r="B13" s="8">
        <f>UP_CS10!I11</f>
        <v>0</v>
      </c>
      <c r="C13" s="8">
        <f>UP_CS10!H11</f>
        <v>0</v>
      </c>
      <c r="D13" s="7">
        <f>UP_CS10!D11</f>
        <v>0</v>
      </c>
      <c r="E13" s="7">
        <f>UP_CS10!F11</f>
        <v>0</v>
      </c>
      <c r="F13" s="10" t="e">
        <f t="shared" si="0"/>
        <v>#DIV/0!</v>
      </c>
      <c r="G13" s="8">
        <f>'UP_IRI-A'!I11</f>
        <v>0</v>
      </c>
      <c r="H13" s="8">
        <f>'UP_IRI-A'!H11</f>
        <v>0</v>
      </c>
      <c r="I13" s="7">
        <f>'UP_IRI-A'!D11</f>
        <v>0</v>
      </c>
      <c r="J13" s="7">
        <f>'UP_IRI-A'!F11</f>
        <v>0</v>
      </c>
      <c r="K13" s="10" t="e">
        <f t="shared" si="1"/>
        <v>#DIV/0!</v>
      </c>
      <c r="L13" s="8">
        <f>'UP_IRI-B'!I11</f>
        <v>0</v>
      </c>
      <c r="M13" s="8">
        <f>'UP_IRI-B'!H11</f>
        <v>0</v>
      </c>
      <c r="N13" s="7">
        <f>'UP_IRI-B'!D11</f>
        <v>0</v>
      </c>
      <c r="O13" s="7">
        <f>'UP_IRI-B'!F11</f>
        <v>0</v>
      </c>
      <c r="P13" s="10" t="e">
        <f t="shared" si="2"/>
        <v>#DIV/0!</v>
      </c>
    </row>
    <row r="14" spans="1:16" x14ac:dyDescent="0.3">
      <c r="B14" s="5"/>
      <c r="H14" s="5"/>
      <c r="L14" s="5"/>
      <c r="M14" s="6"/>
    </row>
    <row r="16" spans="1:16" x14ac:dyDescent="0.3">
      <c r="A16" s="2"/>
      <c r="B16" s="21" t="s">
        <v>4</v>
      </c>
      <c r="C16" s="22"/>
      <c r="D16" s="22"/>
      <c r="E16" s="22"/>
      <c r="F16" s="22"/>
      <c r="G16" s="23" t="s">
        <v>5</v>
      </c>
      <c r="H16" s="23"/>
      <c r="I16" s="23"/>
      <c r="J16" s="23"/>
      <c r="K16" s="23"/>
      <c r="L16" s="23" t="s">
        <v>6</v>
      </c>
      <c r="M16" s="23"/>
      <c r="N16" s="23"/>
      <c r="O16" s="23"/>
      <c r="P16" s="23"/>
    </row>
    <row r="17" spans="1:16" ht="28.8" x14ac:dyDescent="0.3">
      <c r="A17" s="3" t="s">
        <v>8</v>
      </c>
      <c r="B17" s="2" t="s">
        <v>3</v>
      </c>
      <c r="C17" s="2" t="s">
        <v>2</v>
      </c>
      <c r="D17" s="3" t="s">
        <v>0</v>
      </c>
      <c r="E17" s="2" t="s">
        <v>1</v>
      </c>
      <c r="F17" s="11" t="s">
        <v>116</v>
      </c>
      <c r="G17" s="2" t="s">
        <v>3</v>
      </c>
      <c r="H17" s="2" t="s">
        <v>2</v>
      </c>
      <c r="I17" s="3" t="s">
        <v>0</v>
      </c>
      <c r="J17" s="2" t="s">
        <v>1</v>
      </c>
      <c r="K17" s="2" t="s">
        <v>116</v>
      </c>
      <c r="L17" s="2" t="s">
        <v>3</v>
      </c>
      <c r="M17" s="2" t="s">
        <v>2</v>
      </c>
      <c r="N17" s="3" t="s">
        <v>0</v>
      </c>
      <c r="O17" s="2" t="s">
        <v>1</v>
      </c>
      <c r="P17" s="2" t="s">
        <v>116</v>
      </c>
    </row>
    <row r="18" spans="1:16" x14ac:dyDescent="0.3">
      <c r="A18" s="4">
        <v>1</v>
      </c>
      <c r="B18" s="17" t="str">
        <f>DOWN_CS10!I2</f>
        <v>GO_PASSIVE_TRANSMEMBRANE_TRANSPORTER_ACTIVITY</v>
      </c>
      <c r="C18" s="8">
        <f>DOWN_CS10!H2</f>
        <v>6.2814327931916704E-7</v>
      </c>
      <c r="D18" s="7">
        <f>DOWN_CS10!D2</f>
        <v>444</v>
      </c>
      <c r="E18" s="7">
        <f>DOWN_CS10!F2</f>
        <v>14</v>
      </c>
      <c r="F18" s="10">
        <f>(E18/D18)*100</f>
        <v>3.1531531531531529</v>
      </c>
      <c r="G18" s="17" t="str">
        <f>'DOWN_IRI-A'!I2</f>
        <v>GO_ION_TRANSMEMBRANE_TRANSPORT</v>
      </c>
      <c r="H18" s="8">
        <f>'DOWN_IRI-A'!H2</f>
        <v>1.13465845786687E-12</v>
      </c>
      <c r="I18" s="7">
        <f>'DOWN_IRI-A'!D2</f>
        <v>772</v>
      </c>
      <c r="J18" s="7">
        <f>'DOWN_IRI-A'!F2</f>
        <v>27</v>
      </c>
      <c r="K18" s="10">
        <f>(J18/I18)*100</f>
        <v>3.4974093264248705</v>
      </c>
      <c r="L18" s="17" t="str">
        <f>'DOWN_IRI-B'!I2</f>
        <v>GO_ION_TRANSMEMBRANE_TRANSPORT</v>
      </c>
      <c r="M18" s="8">
        <f>'DOWN_IRI-B'!H2</f>
        <v>9.3327101612291196E-17</v>
      </c>
      <c r="N18" s="7">
        <f>'DOWN_IRI-B'!D2</f>
        <v>772</v>
      </c>
      <c r="O18" s="7">
        <f>'DOWN_IRI-B'!F2</f>
        <v>36</v>
      </c>
      <c r="P18" s="10">
        <f>(O18/N18)*100</f>
        <v>4.6632124352331603</v>
      </c>
    </row>
    <row r="19" spans="1:16" x14ac:dyDescent="0.3">
      <c r="A19" s="4">
        <v>2</v>
      </c>
      <c r="B19" s="17" t="str">
        <f>DOWN_CS10!I3</f>
        <v>GO_INORGANIC_ION_TRANSMEMBRANE_TRANSPORT</v>
      </c>
      <c r="C19" s="8">
        <f>DOWN_CS10!H3</f>
        <v>9.0427365703051904E-7</v>
      </c>
      <c r="D19" s="7">
        <f>DOWN_CS10!D3</f>
        <v>543</v>
      </c>
      <c r="E19" s="7">
        <f>DOWN_CS10!F3</f>
        <v>15</v>
      </c>
      <c r="F19" s="10">
        <f t="shared" ref="F19:F27" si="3">(E19/D19)*100</f>
        <v>2.7624309392265194</v>
      </c>
      <c r="G19" s="17" t="str">
        <f>'DOWN_IRI-A'!I3</f>
        <v>GO_PASSIVE_TRANSMEMBRANE_TRANSPORTER_ACTIVITY</v>
      </c>
      <c r="H19" s="8">
        <f>'DOWN_IRI-A'!H3</f>
        <v>4.1655852712024901E-12</v>
      </c>
      <c r="I19" s="7">
        <f>'DOWN_IRI-A'!D3</f>
        <v>444</v>
      </c>
      <c r="J19" s="7">
        <f>'DOWN_IRI-A'!F3</f>
        <v>21</v>
      </c>
      <c r="K19" s="10">
        <f t="shared" ref="K19:K27" si="4">(J19/I19)*100</f>
        <v>4.7297297297297298</v>
      </c>
      <c r="L19" s="17" t="str">
        <f>'DOWN_IRI-B'!I3</f>
        <v>GO_INORGANIC_ION_TRANSMEMBRANE_TRANSPORT</v>
      </c>
      <c r="M19" s="8">
        <f>'DOWN_IRI-B'!H3</f>
        <v>5.3076308164447503E-16</v>
      </c>
      <c r="N19" s="7">
        <f>'DOWN_IRI-B'!D3</f>
        <v>543</v>
      </c>
      <c r="O19" s="7">
        <f>'DOWN_IRI-B'!F3</f>
        <v>30</v>
      </c>
      <c r="P19" s="10">
        <f t="shared" ref="P19:P27" si="5">(O19/N19)*100</f>
        <v>5.5248618784530388</v>
      </c>
    </row>
    <row r="20" spans="1:16" x14ac:dyDescent="0.3">
      <c r="A20" s="4">
        <v>3</v>
      </c>
      <c r="B20" s="17" t="str">
        <f>DOWN_CS10!I4</f>
        <v>GO_ION_TRANSMEMBRANE_TRANSPORT</v>
      </c>
      <c r="C20" s="8">
        <f>DOWN_CS10!H4</f>
        <v>8.7016308475174995E-6</v>
      </c>
      <c r="D20" s="7">
        <f>DOWN_CS10!D4</f>
        <v>772</v>
      </c>
      <c r="E20" s="7">
        <f>DOWN_CS10!F4</f>
        <v>16</v>
      </c>
      <c r="F20" s="10">
        <f t="shared" si="3"/>
        <v>2.0725388601036272</v>
      </c>
      <c r="G20" s="17" t="str">
        <f>'DOWN_IRI-A'!I4</f>
        <v>GO_INORGANIC_ION_TRANSMEMBRANE_TRANSPORT</v>
      </c>
      <c r="H20" s="8">
        <f>'DOWN_IRI-A'!H4</f>
        <v>1.0764187262579199E-11</v>
      </c>
      <c r="I20" s="7">
        <f>'DOWN_IRI-A'!D4</f>
        <v>543</v>
      </c>
      <c r="J20" s="7">
        <f>'DOWN_IRI-A'!F4</f>
        <v>22</v>
      </c>
      <c r="K20" s="10">
        <f t="shared" si="4"/>
        <v>4.0515653775322287</v>
      </c>
      <c r="L20" s="17" t="str">
        <f>'DOWN_IRI-B'!I4</f>
        <v>GO_TRANSMEMBRANE_TRANSPORT</v>
      </c>
      <c r="M20" s="8">
        <f>'DOWN_IRI-B'!H4</f>
        <v>6.5277777863582396E-16</v>
      </c>
      <c r="N20" s="7">
        <f>'DOWN_IRI-B'!D4</f>
        <v>1033</v>
      </c>
      <c r="O20" s="7">
        <f>'DOWN_IRI-B'!F4</f>
        <v>39</v>
      </c>
      <c r="P20" s="10">
        <f t="shared" si="5"/>
        <v>3.77541142303969</v>
      </c>
    </row>
    <row r="21" spans="1:16" x14ac:dyDescent="0.3">
      <c r="A21" s="4">
        <v>4</v>
      </c>
      <c r="B21" s="17" t="str">
        <f>DOWN_CS10!I5</f>
        <v>GO_METAL_ION_TRANSMEMBRANE_TRANSPORTER_ACTIVITY</v>
      </c>
      <c r="C21" s="8">
        <f>DOWN_CS10!H5</f>
        <v>2.9447564467698401E-5</v>
      </c>
      <c r="D21" s="7">
        <f>DOWN_CS10!D5</f>
        <v>404</v>
      </c>
      <c r="E21" s="7">
        <f>DOWN_CS10!F5</f>
        <v>11</v>
      </c>
      <c r="F21" s="10">
        <f t="shared" si="3"/>
        <v>2.722772277227723</v>
      </c>
      <c r="G21" s="17" t="str">
        <f>'DOWN_IRI-A'!I5</f>
        <v>GO_TRANSMEMBRANE_TRANSPORTER_ACTIVITY</v>
      </c>
      <c r="H21" s="8">
        <f>'DOWN_IRI-A'!H5</f>
        <v>1.44672084177758E-10</v>
      </c>
      <c r="I21" s="7">
        <f>'DOWN_IRI-A'!D5</f>
        <v>947</v>
      </c>
      <c r="J21" s="7">
        <f>'DOWN_IRI-A'!F5</f>
        <v>26</v>
      </c>
      <c r="K21" s="10">
        <f t="shared" si="4"/>
        <v>2.7455121436114043</v>
      </c>
      <c r="L21" s="17" t="str">
        <f>'DOWN_IRI-B'!I5</f>
        <v>GO_TRANSMEMBRANE_TRANSPORTER_ACTIVITY</v>
      </c>
      <c r="M21" s="8">
        <f>'DOWN_IRI-B'!H5</f>
        <v>1.19526667764987E-15</v>
      </c>
      <c r="N21" s="7">
        <f>'DOWN_IRI-B'!D5</f>
        <v>947</v>
      </c>
      <c r="O21" s="7">
        <f>'DOWN_IRI-B'!F5</f>
        <v>37</v>
      </c>
      <c r="P21" s="10">
        <f t="shared" si="5"/>
        <v>3.907074973600845</v>
      </c>
    </row>
    <row r="22" spans="1:16" x14ac:dyDescent="0.3">
      <c r="A22" s="4">
        <v>5</v>
      </c>
      <c r="B22" s="17" t="str">
        <f>DOWN_CS10!I6</f>
        <v>GO_INORGANIC_CATION_TRANSMEMBRANE_TRANSPORTER_ACTIVITY</v>
      </c>
      <c r="C22" s="8">
        <f>DOWN_CS10!H6</f>
        <v>2.9804056201478399E-5</v>
      </c>
      <c r="D22" s="7">
        <f>DOWN_CS10!D6</f>
        <v>493</v>
      </c>
      <c r="E22" s="7">
        <f>DOWN_CS10!F6</f>
        <v>12</v>
      </c>
      <c r="F22" s="10">
        <f t="shared" si="3"/>
        <v>2.4340770791075048</v>
      </c>
      <c r="G22" s="17" t="str">
        <f>'DOWN_IRI-A'!I6</f>
        <v>GO_TRANSMEMBRANE_TRANSPORT</v>
      </c>
      <c r="H22" s="8">
        <f>'DOWN_IRI-A'!H6</f>
        <v>1.44672084177758E-10</v>
      </c>
      <c r="I22" s="7">
        <f>'DOWN_IRI-A'!D6</f>
        <v>1032</v>
      </c>
      <c r="J22" s="7">
        <f>'DOWN_IRI-A'!F6</f>
        <v>27</v>
      </c>
      <c r="K22" s="10">
        <f t="shared" si="4"/>
        <v>2.6162790697674421</v>
      </c>
      <c r="L22" s="17" t="str">
        <f>'DOWN_IRI-B'!I6</f>
        <v>GO_PASSIVE_TRANSMEMBRANE_TRANSPORTER_ACTIVITY</v>
      </c>
      <c r="M22" s="8">
        <f>'DOWN_IRI-B'!H6</f>
        <v>1.32215249111232E-15</v>
      </c>
      <c r="N22" s="7">
        <f>'DOWN_IRI-B'!D6</f>
        <v>444</v>
      </c>
      <c r="O22" s="7">
        <f>'DOWN_IRI-B'!F6</f>
        <v>27</v>
      </c>
      <c r="P22" s="10">
        <f t="shared" si="5"/>
        <v>6.0810810810810816</v>
      </c>
    </row>
    <row r="23" spans="1:16" x14ac:dyDescent="0.3">
      <c r="A23" s="4">
        <v>6</v>
      </c>
      <c r="B23" s="17" t="str">
        <f>DOWN_CS10!I7</f>
        <v>GO_REGULATION_OF_TRANSMEMBRANE_TRANSPORT</v>
      </c>
      <c r="C23" s="8">
        <f>DOWN_CS10!H7</f>
        <v>3.0429514131732799E-5</v>
      </c>
      <c r="D23" s="7">
        <f>DOWN_CS10!D7</f>
        <v>409</v>
      </c>
      <c r="E23" s="7">
        <f>DOWN_CS10!F7</f>
        <v>11</v>
      </c>
      <c r="F23" s="10">
        <f t="shared" si="3"/>
        <v>2.6894865525672369</v>
      </c>
      <c r="G23" s="17" t="str">
        <f>'DOWN_IRI-A'!I7</f>
        <v>GO_CATION_TRANSMEMBRANE_TRANSPORTER_ACTIVITY</v>
      </c>
      <c r="H23" s="8">
        <f>'DOWN_IRI-A'!H7</f>
        <v>8.32604068565165E-10</v>
      </c>
      <c r="I23" s="7">
        <f>'DOWN_IRI-A'!D7</f>
        <v>585</v>
      </c>
      <c r="J23" s="7">
        <f>'DOWN_IRI-A'!F7</f>
        <v>20</v>
      </c>
      <c r="K23" s="10">
        <f t="shared" si="4"/>
        <v>3.4188034188034191</v>
      </c>
      <c r="L23" s="17" t="str">
        <f>'DOWN_IRI-B'!I7</f>
        <v>GO_METAL_ION_TRANSMEMBRANE_TRANSPORTER_ACTIVITY</v>
      </c>
      <c r="M23" s="8">
        <f>'DOWN_IRI-B'!H7</f>
        <v>1.32215249111232E-15</v>
      </c>
      <c r="N23" s="7">
        <f>'DOWN_IRI-B'!D7</f>
        <v>404</v>
      </c>
      <c r="O23" s="7">
        <f>'DOWN_IRI-B'!F7</f>
        <v>26</v>
      </c>
      <c r="P23" s="10">
        <f t="shared" si="5"/>
        <v>6.435643564356436</v>
      </c>
    </row>
    <row r="24" spans="1:16" x14ac:dyDescent="0.3">
      <c r="A24" s="4">
        <v>7</v>
      </c>
      <c r="B24" s="17" t="str">
        <f>DOWN_CS10!I8</f>
        <v>GO_TRANSMEMBRANE_TRANSPORT</v>
      </c>
      <c r="C24" s="8">
        <f>DOWN_CS10!H8</f>
        <v>3.6479818329733601E-5</v>
      </c>
      <c r="D24" s="7">
        <f>DOWN_CS10!D8</f>
        <v>1033</v>
      </c>
      <c r="E24" s="7">
        <f>DOWN_CS10!F8</f>
        <v>17</v>
      </c>
      <c r="F24" s="10">
        <f t="shared" si="3"/>
        <v>1.6456921587608906</v>
      </c>
      <c r="G24" s="17" t="str">
        <f>'DOWN_IRI-A'!I8</f>
        <v>GO_METAL_ION_TRANSMEMBRANE_TRANSPORTER_ACTIVITY</v>
      </c>
      <c r="H24" s="8">
        <f>'DOWN_IRI-A'!H8</f>
        <v>1.1928274894519499E-9</v>
      </c>
      <c r="I24" s="7">
        <f>'DOWN_IRI-A'!D8</f>
        <v>404</v>
      </c>
      <c r="J24" s="7">
        <f>'DOWN_IRI-A'!F8</f>
        <v>17</v>
      </c>
      <c r="K24" s="10">
        <f t="shared" si="4"/>
        <v>4.2079207920792081</v>
      </c>
      <c r="L24" s="17" t="str">
        <f>'DOWN_IRI-B'!I8</f>
        <v>GO_INORGANIC_CATION_TRANSMEMBRANE_TRANSPORTER_ACTIVITY</v>
      </c>
      <c r="M24" s="8">
        <f>'DOWN_IRI-B'!H8</f>
        <v>1.32560049961715E-15</v>
      </c>
      <c r="N24" s="7">
        <f>'DOWN_IRI-B'!D8</f>
        <v>493</v>
      </c>
      <c r="O24" s="7">
        <f>'DOWN_IRI-B'!F8</f>
        <v>28</v>
      </c>
      <c r="P24" s="10">
        <f t="shared" si="5"/>
        <v>5.6795131845841782</v>
      </c>
    </row>
    <row r="25" spans="1:16" x14ac:dyDescent="0.3">
      <c r="A25" s="4">
        <v>8</v>
      </c>
      <c r="B25" s="17" t="str">
        <f>DOWN_CS10!I9</f>
        <v>GO_CATION_TRANSMEMBRANE_TRANSPORTER_ACTIVITY</v>
      </c>
      <c r="C25" s="8">
        <f>DOWN_CS10!H9</f>
        <v>9.5420373875431799E-5</v>
      </c>
      <c r="D25" s="7">
        <f>DOWN_CS10!D9</f>
        <v>585</v>
      </c>
      <c r="E25" s="7">
        <f>DOWN_CS10!F9</f>
        <v>12</v>
      </c>
      <c r="F25" s="10">
        <f t="shared" si="3"/>
        <v>2.0512820512820511</v>
      </c>
      <c r="G25" s="17" t="str">
        <f>'DOWN_IRI-A'!I9</f>
        <v>GO_REGULATION_OF_TRANSMEMBRANE_TRANSPORT</v>
      </c>
      <c r="H25" s="8">
        <f>'DOWN_IRI-A'!H9</f>
        <v>1.3680318973732599E-9</v>
      </c>
      <c r="I25" s="7">
        <f>'DOWN_IRI-A'!D9</f>
        <v>409</v>
      </c>
      <c r="J25" s="7">
        <f>'DOWN_IRI-A'!F9</f>
        <v>17</v>
      </c>
      <c r="K25" s="10">
        <f t="shared" si="4"/>
        <v>4.1564792176039118</v>
      </c>
      <c r="L25" s="17" t="str">
        <f>'DOWN_IRI-B'!I9</f>
        <v>GO_CATION_TRANSMEMBRANE_TRANSPORTER_ACTIVITY</v>
      </c>
      <c r="M25" s="8">
        <f>'DOWN_IRI-B'!H9</f>
        <v>7.7561447204053007E-15</v>
      </c>
      <c r="N25" s="7">
        <f>'DOWN_IRI-B'!D9</f>
        <v>585</v>
      </c>
      <c r="O25" s="7">
        <f>'DOWN_IRI-B'!F9</f>
        <v>29</v>
      </c>
      <c r="P25" s="10">
        <f t="shared" si="5"/>
        <v>4.9572649572649574</v>
      </c>
    </row>
    <row r="26" spans="1:16" x14ac:dyDescent="0.3">
      <c r="A26" s="4">
        <v>9</v>
      </c>
      <c r="B26" s="17" t="str">
        <f>DOWN_CS10!I10</f>
        <v>GO_TRANSMEMBRANE_TRANSPORTER_ACTIVITY</v>
      </c>
      <c r="C26" s="8">
        <f>DOWN_CS10!H10</f>
        <v>1.2222875976163999E-4</v>
      </c>
      <c r="D26" s="7">
        <f>DOWN_CS10!D10</f>
        <v>947</v>
      </c>
      <c r="E26" s="7">
        <f>DOWN_CS10!F10</f>
        <v>15</v>
      </c>
      <c r="F26" s="10">
        <f t="shared" si="3"/>
        <v>1.583949313621964</v>
      </c>
      <c r="G26" s="17" t="str">
        <f>'DOWN_IRI-A'!I10</f>
        <v>GO_INORGANIC_CATION_TRANSMEMBRANE_TRANSPORTER_ACTIVITY</v>
      </c>
      <c r="H26" s="8">
        <f>'DOWN_IRI-A'!H10</f>
        <v>2.6097608817393099E-9</v>
      </c>
      <c r="I26" s="7">
        <f>'DOWN_IRI-A'!D10</f>
        <v>493</v>
      </c>
      <c r="J26" s="7">
        <f>'DOWN_IRI-A'!F10</f>
        <v>18</v>
      </c>
      <c r="K26" s="10">
        <f t="shared" si="4"/>
        <v>3.6511156186612577</v>
      </c>
      <c r="L26" s="17" t="str">
        <f>'DOWN_IRI-B'!I10</f>
        <v>GO_MONOVALENT_INORGANIC_CATION_TRANSMEMBRANE_TRANSPORTER_ACTIVITY</v>
      </c>
      <c r="M26" s="8">
        <f>'DOWN_IRI-B'!H10</f>
        <v>1.54222586033384E-12</v>
      </c>
      <c r="N26" s="7">
        <f>'DOWN_IRI-B'!D10</f>
        <v>336</v>
      </c>
      <c r="O26" s="7">
        <f>'DOWN_IRI-B'!F10</f>
        <v>21</v>
      </c>
      <c r="P26" s="10">
        <f t="shared" si="5"/>
        <v>6.25</v>
      </c>
    </row>
    <row r="27" spans="1:16" x14ac:dyDescent="0.3">
      <c r="A27" s="4">
        <v>10</v>
      </c>
      <c r="B27" s="17" t="str">
        <f>DOWN_CS10!I11</f>
        <v>GO_MONOVALENT_INORGANIC_CATION_TRANSMEMBRANE_TRANSPORTER_ACTIVITY</v>
      </c>
      <c r="C27" s="8">
        <f>DOWN_CS10!H11</f>
        <v>1.2686793178633799E-4</v>
      </c>
      <c r="D27" s="7">
        <f>DOWN_CS10!D11</f>
        <v>336</v>
      </c>
      <c r="E27" s="7">
        <f>DOWN_CS10!F11</f>
        <v>9</v>
      </c>
      <c r="F27" s="10">
        <f t="shared" si="3"/>
        <v>2.6785714285714284</v>
      </c>
      <c r="G27" s="17" t="str">
        <f>'DOWN_IRI-A'!I11</f>
        <v>GO_MONOVALENT_INORGANIC_CATION_TRANSMEMBRANE_TRANSPORTER_ACTIVITY</v>
      </c>
      <c r="H27" s="8">
        <f>'DOWN_IRI-A'!H11</f>
        <v>4.0140644631799699E-7</v>
      </c>
      <c r="I27" s="7">
        <f>'DOWN_IRI-A'!D11</f>
        <v>336</v>
      </c>
      <c r="J27" s="7">
        <f>'DOWN_IRI-A'!F11</f>
        <v>13</v>
      </c>
      <c r="K27" s="10">
        <f t="shared" si="4"/>
        <v>3.8690476190476191</v>
      </c>
      <c r="L27" s="17" t="str">
        <f>'DOWN_IRI-B'!I11</f>
        <v>GO_REGULATION_OF_TRANSMEMBRANE_TRANSPORT</v>
      </c>
      <c r="M27" s="8">
        <f>'DOWN_IRI-B'!H11</f>
        <v>5.6058813396470199E-12</v>
      </c>
      <c r="N27" s="7">
        <f>'DOWN_IRI-B'!D11</f>
        <v>409</v>
      </c>
      <c r="O27" s="7">
        <f>'DOWN_IRI-B'!F11</f>
        <v>22</v>
      </c>
      <c r="P27" s="10">
        <f t="shared" si="5"/>
        <v>5.3789731051344738</v>
      </c>
    </row>
    <row r="29" spans="1:16" x14ac:dyDescent="0.3">
      <c r="B29" s="12" t="s">
        <v>117</v>
      </c>
    </row>
    <row r="30" spans="1:16" x14ac:dyDescent="0.3">
      <c r="B30" s="13" t="s">
        <v>118</v>
      </c>
    </row>
    <row r="31" spans="1:16" x14ac:dyDescent="0.3">
      <c r="B31" s="14" t="s">
        <v>119</v>
      </c>
    </row>
    <row r="32" spans="1:16" x14ac:dyDescent="0.3">
      <c r="B32" s="15" t="s">
        <v>120</v>
      </c>
    </row>
    <row r="37" spans="2:4" x14ac:dyDescent="0.3">
      <c r="B37" s="2" t="s">
        <v>122</v>
      </c>
      <c r="C37" s="3" t="s">
        <v>123</v>
      </c>
      <c r="D37" s="2" t="s">
        <v>124</v>
      </c>
    </row>
    <row r="38" spans="2:4" x14ac:dyDescent="0.3">
      <c r="B38" s="19" t="s">
        <v>7</v>
      </c>
      <c r="C38" s="18" t="s">
        <v>119</v>
      </c>
      <c r="D38" s="4" t="s">
        <v>94</v>
      </c>
    </row>
    <row r="39" spans="2:4" x14ac:dyDescent="0.3">
      <c r="B39" s="19"/>
      <c r="C39" s="19" t="s">
        <v>113</v>
      </c>
      <c r="D39" s="4" t="s">
        <v>96</v>
      </c>
    </row>
    <row r="40" spans="2:4" x14ac:dyDescent="0.3">
      <c r="B40" s="19"/>
      <c r="C40" s="19"/>
      <c r="D40" s="4" t="s">
        <v>94</v>
      </c>
    </row>
    <row r="41" spans="2:4" x14ac:dyDescent="0.3">
      <c r="B41" s="19"/>
      <c r="C41" s="19"/>
      <c r="D41" s="4" t="s">
        <v>98</v>
      </c>
    </row>
    <row r="42" spans="2:4" x14ac:dyDescent="0.3">
      <c r="B42" s="19"/>
      <c r="C42" s="19"/>
      <c r="D42" s="4" t="s">
        <v>100</v>
      </c>
    </row>
    <row r="43" spans="2:4" x14ac:dyDescent="0.3">
      <c r="B43" s="19"/>
      <c r="C43" s="19"/>
      <c r="D43" s="4" t="s">
        <v>102</v>
      </c>
    </row>
    <row r="44" spans="2:4" x14ac:dyDescent="0.3">
      <c r="B44" s="19"/>
      <c r="C44" s="19"/>
      <c r="D44" s="4" t="s">
        <v>38</v>
      </c>
    </row>
    <row r="45" spans="2:4" x14ac:dyDescent="0.3">
      <c r="B45" s="19"/>
      <c r="C45" s="19"/>
      <c r="D45" s="4" t="s">
        <v>105</v>
      </c>
    </row>
    <row r="46" spans="2:4" x14ac:dyDescent="0.3">
      <c r="B46" s="19"/>
      <c r="C46" s="19"/>
      <c r="D46" s="4" t="s">
        <v>107</v>
      </c>
    </row>
    <row r="47" spans="2:4" x14ac:dyDescent="0.3">
      <c r="B47" s="19"/>
      <c r="C47" s="19"/>
      <c r="D47" s="4" t="s">
        <v>109</v>
      </c>
    </row>
    <row r="48" spans="2:4" x14ac:dyDescent="0.3">
      <c r="B48" s="19" t="s">
        <v>8</v>
      </c>
      <c r="C48" s="20" t="s">
        <v>121</v>
      </c>
      <c r="D48" s="4" t="s">
        <v>16</v>
      </c>
    </row>
    <row r="49" spans="2:4" x14ac:dyDescent="0.3">
      <c r="B49" s="19"/>
      <c r="C49" s="20"/>
      <c r="D49" s="4" t="s">
        <v>18</v>
      </c>
    </row>
    <row r="50" spans="2:4" x14ac:dyDescent="0.3">
      <c r="B50" s="19"/>
      <c r="C50" s="20"/>
      <c r="D50" s="4" t="s">
        <v>20</v>
      </c>
    </row>
    <row r="51" spans="2:4" x14ac:dyDescent="0.3">
      <c r="B51" s="19"/>
      <c r="C51" s="20"/>
      <c r="D51" s="4" t="s">
        <v>22</v>
      </c>
    </row>
    <row r="52" spans="2:4" x14ac:dyDescent="0.3">
      <c r="B52" s="19"/>
      <c r="C52" s="20"/>
      <c r="D52" s="4" t="s">
        <v>24</v>
      </c>
    </row>
    <row r="53" spans="2:4" x14ac:dyDescent="0.3">
      <c r="B53" s="19"/>
      <c r="C53" s="20"/>
      <c r="D53" s="4" t="s">
        <v>26</v>
      </c>
    </row>
    <row r="54" spans="2:4" x14ac:dyDescent="0.3">
      <c r="B54" s="19"/>
      <c r="C54" s="20"/>
      <c r="D54" s="4" t="s">
        <v>28</v>
      </c>
    </row>
    <row r="55" spans="2:4" x14ac:dyDescent="0.3">
      <c r="B55" s="19"/>
      <c r="C55" s="20"/>
      <c r="D55" s="4" t="s">
        <v>30</v>
      </c>
    </row>
    <row r="56" spans="2:4" x14ac:dyDescent="0.3">
      <c r="B56" s="19"/>
      <c r="C56" s="20"/>
      <c r="D56" s="4" t="s">
        <v>31</v>
      </c>
    </row>
    <row r="57" spans="2:4" x14ac:dyDescent="0.3">
      <c r="B57" s="19"/>
      <c r="C57" s="20"/>
      <c r="D57" s="4" t="s">
        <v>33</v>
      </c>
    </row>
  </sheetData>
  <mergeCells count="10">
    <mergeCell ref="G2:K2"/>
    <mergeCell ref="L2:P2"/>
    <mergeCell ref="B16:F16"/>
    <mergeCell ref="G16:K16"/>
    <mergeCell ref="L16:P16"/>
    <mergeCell ref="C39:C47"/>
    <mergeCell ref="C48:C57"/>
    <mergeCell ref="B38:B47"/>
    <mergeCell ref="B48:B57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2" sqref="J2"/>
    </sheetView>
  </sheetViews>
  <sheetFormatPr defaultRowHeight="14.4" x14ac:dyDescent="0.3"/>
  <cols>
    <col min="1" max="1" width="7.33203125" bestFit="1" customWidth="1"/>
    <col min="2" max="2" width="19.109375" bestFit="1" customWidth="1"/>
    <col min="3" max="3" width="6" bestFit="1" customWidth="1"/>
    <col min="4" max="4" width="4.109375" bestFit="1" customWidth="1"/>
    <col min="5" max="5" width="4" bestFit="1" customWidth="1"/>
    <col min="6" max="6" width="5.44140625" bestFit="1" customWidth="1"/>
    <col min="7" max="7" width="12" bestFit="1" customWidth="1"/>
    <col min="8" max="8" width="8.33203125" bestFit="1" customWidth="1"/>
    <col min="9" max="9" width="18.44140625" bestFit="1" customWidth="1"/>
    <col min="10" max="10" width="12.33203125" customWidth="1"/>
  </cols>
  <sheetData>
    <row r="1" spans="1:10" x14ac:dyDescent="0.3">
      <c r="A1" s="2" t="s">
        <v>9</v>
      </c>
      <c r="B1" s="2" t="s">
        <v>10</v>
      </c>
      <c r="C1" s="2" t="s">
        <v>11</v>
      </c>
      <c r="D1" s="2" t="s">
        <v>0</v>
      </c>
      <c r="E1" s="2" t="s">
        <v>12</v>
      </c>
      <c r="F1" s="2" t="s">
        <v>1</v>
      </c>
      <c r="G1" s="2" t="s">
        <v>13</v>
      </c>
      <c r="H1" s="2" t="s">
        <v>2</v>
      </c>
      <c r="I1" s="2" t="s">
        <v>3</v>
      </c>
      <c r="J1" s="2" t="s">
        <v>14</v>
      </c>
    </row>
    <row r="2" spans="1:10" x14ac:dyDescent="0.3">
      <c r="A2" s="4" t="s">
        <v>15</v>
      </c>
      <c r="B2" s="4" t="s">
        <v>94</v>
      </c>
      <c r="C2" s="4">
        <v>48451</v>
      </c>
      <c r="D2" s="4">
        <v>191</v>
      </c>
      <c r="E2" s="4">
        <v>55</v>
      </c>
      <c r="F2" s="4">
        <v>5</v>
      </c>
      <c r="G2" s="4">
        <v>25.268290432401699</v>
      </c>
      <c r="H2" s="9">
        <v>2.13026626991291E-5</v>
      </c>
      <c r="I2" s="4" t="s">
        <v>94</v>
      </c>
      <c r="J2" s="4" t="s">
        <v>95</v>
      </c>
    </row>
  </sheetData>
  <sortState ref="A2:DH409">
    <sortCondition ref="I2:I40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"/>
  <sheetViews>
    <sheetView workbookViewId="0">
      <selection activeCell="C8" sqref="C8"/>
    </sheetView>
  </sheetViews>
  <sheetFormatPr defaultRowHeight="14.4" x14ac:dyDescent="0.3"/>
  <sheetData>
    <row r="1" spans="1:10" x14ac:dyDescent="0.3">
      <c r="A1" s="2" t="s">
        <v>9</v>
      </c>
      <c r="B1" s="2" t="s">
        <v>10</v>
      </c>
      <c r="C1" s="2" t="s">
        <v>11</v>
      </c>
      <c r="D1" s="2" t="s">
        <v>0</v>
      </c>
      <c r="E1" s="2" t="s">
        <v>12</v>
      </c>
      <c r="F1" s="2" t="s">
        <v>1</v>
      </c>
      <c r="G1" s="2" t="s">
        <v>13</v>
      </c>
      <c r="H1" s="2" t="s">
        <v>2</v>
      </c>
      <c r="I1" s="2" t="s">
        <v>3</v>
      </c>
      <c r="J1" s="2" t="s">
        <v>14</v>
      </c>
    </row>
    <row r="2" spans="1:10" x14ac:dyDescent="0.3">
      <c r="H2" s="1"/>
      <c r="I2" s="1"/>
    </row>
    <row r="3" spans="1:10" x14ac:dyDescent="0.3">
      <c r="H3" s="1"/>
      <c r="I3" s="1"/>
    </row>
    <row r="4" spans="1:10" x14ac:dyDescent="0.3">
      <c r="H4" s="1"/>
      <c r="I4" s="1"/>
    </row>
    <row r="5" spans="1:10" x14ac:dyDescent="0.3">
      <c r="H5" s="1"/>
      <c r="I5" s="1"/>
    </row>
    <row r="6" spans="1:10" x14ac:dyDescent="0.3">
      <c r="H6" s="1"/>
      <c r="I6" s="1"/>
    </row>
    <row r="7" spans="1:10" x14ac:dyDescent="0.3">
      <c r="H7" s="1"/>
      <c r="I7" s="1"/>
    </row>
    <row r="8" spans="1:10" x14ac:dyDescent="0.3">
      <c r="H8" s="1"/>
      <c r="I8" s="1"/>
    </row>
    <row r="9" spans="1:10" x14ac:dyDescent="0.3">
      <c r="H9" s="1"/>
      <c r="I9" s="1"/>
    </row>
    <row r="10" spans="1:10" x14ac:dyDescent="0.3">
      <c r="H10" s="1"/>
      <c r="I10" s="1"/>
    </row>
    <row r="11" spans="1:10" x14ac:dyDescent="0.3">
      <c r="H11" s="1"/>
      <c r="I11" s="1"/>
    </row>
    <row r="12" spans="1:10" x14ac:dyDescent="0.3">
      <c r="H12" s="1"/>
      <c r="I12" s="1"/>
    </row>
    <row r="13" spans="1:10" x14ac:dyDescent="0.3">
      <c r="H13" s="1"/>
      <c r="I13" s="1"/>
    </row>
    <row r="14" spans="1:10" x14ac:dyDescent="0.3">
      <c r="H14" s="1"/>
      <c r="I14" s="1"/>
    </row>
    <row r="15" spans="1:10" x14ac:dyDescent="0.3">
      <c r="H15" s="1"/>
      <c r="I15" s="1"/>
    </row>
    <row r="16" spans="1:10" x14ac:dyDescent="0.3">
      <c r="H16" s="1"/>
      <c r="I16" s="1"/>
    </row>
    <row r="17" spans="8:9" x14ac:dyDescent="0.3">
      <c r="H17" s="1"/>
      <c r="I17" s="1"/>
    </row>
    <row r="18" spans="8:9" x14ac:dyDescent="0.3">
      <c r="H18" s="1"/>
      <c r="I18" s="1"/>
    </row>
    <row r="19" spans="8:9" x14ac:dyDescent="0.3">
      <c r="H19" s="1"/>
      <c r="I19" s="1"/>
    </row>
    <row r="20" spans="8:9" x14ac:dyDescent="0.3">
      <c r="H20" s="1"/>
      <c r="I20" s="1"/>
    </row>
    <row r="21" spans="8:9" x14ac:dyDescent="0.3">
      <c r="H21" s="1"/>
      <c r="I21" s="1"/>
    </row>
    <row r="22" spans="8:9" x14ac:dyDescent="0.3">
      <c r="H22" s="1"/>
      <c r="I22" s="1"/>
    </row>
    <row r="23" spans="8:9" x14ac:dyDescent="0.3">
      <c r="H23" s="1"/>
      <c r="I23" s="1"/>
    </row>
    <row r="24" spans="8:9" x14ac:dyDescent="0.3">
      <c r="H24" s="1"/>
      <c r="I24" s="1"/>
    </row>
    <row r="25" spans="8:9" x14ac:dyDescent="0.3">
      <c r="H25" s="1"/>
      <c r="I25" s="1"/>
    </row>
    <row r="26" spans="8:9" x14ac:dyDescent="0.3">
      <c r="H26" s="1"/>
      <c r="I26" s="1"/>
    </row>
    <row r="27" spans="8:9" x14ac:dyDescent="0.3">
      <c r="H27" s="1"/>
      <c r="I27" s="1"/>
    </row>
    <row r="28" spans="8:9" x14ac:dyDescent="0.3">
      <c r="H28" s="1"/>
      <c r="I28" s="1"/>
    </row>
    <row r="29" spans="8:9" x14ac:dyDescent="0.3">
      <c r="H29" s="1"/>
      <c r="I29" s="1"/>
    </row>
    <row r="30" spans="8:9" x14ac:dyDescent="0.3">
      <c r="H30" s="1"/>
      <c r="I30" s="1"/>
    </row>
    <row r="31" spans="8:9" x14ac:dyDescent="0.3">
      <c r="H31" s="1"/>
      <c r="I31" s="1"/>
    </row>
    <row r="32" spans="8:9" x14ac:dyDescent="0.3">
      <c r="H32" s="1"/>
      <c r="I32" s="1"/>
    </row>
    <row r="33" spans="8:9" x14ac:dyDescent="0.3">
      <c r="H33" s="1"/>
      <c r="I33" s="1"/>
    </row>
    <row r="34" spans="8:9" x14ac:dyDescent="0.3">
      <c r="H34" s="1"/>
      <c r="I34" s="1"/>
    </row>
    <row r="35" spans="8:9" x14ac:dyDescent="0.3">
      <c r="H35" s="1"/>
      <c r="I35" s="1"/>
    </row>
    <row r="36" spans="8:9" x14ac:dyDescent="0.3">
      <c r="H36" s="1"/>
      <c r="I36" s="1"/>
    </row>
    <row r="37" spans="8:9" x14ac:dyDescent="0.3">
      <c r="H37" s="1"/>
      <c r="I37" s="1"/>
    </row>
    <row r="38" spans="8:9" x14ac:dyDescent="0.3">
      <c r="H38" s="1"/>
      <c r="I38" s="1"/>
    </row>
    <row r="39" spans="8:9" x14ac:dyDescent="0.3">
      <c r="H39" s="1"/>
      <c r="I39" s="1"/>
    </row>
    <row r="40" spans="8:9" x14ac:dyDescent="0.3">
      <c r="H40" s="1"/>
      <c r="I40" s="1"/>
    </row>
    <row r="41" spans="8:9" x14ac:dyDescent="0.3">
      <c r="H41" s="1"/>
      <c r="I41" s="1"/>
    </row>
    <row r="42" spans="8:9" x14ac:dyDescent="0.3">
      <c r="H42" s="1"/>
      <c r="I42" s="1"/>
    </row>
    <row r="43" spans="8:9" x14ac:dyDescent="0.3">
      <c r="H43" s="1"/>
      <c r="I43" s="1"/>
    </row>
    <row r="44" spans="8:9" x14ac:dyDescent="0.3">
      <c r="H44" s="1"/>
      <c r="I44" s="1"/>
    </row>
    <row r="45" spans="8:9" x14ac:dyDescent="0.3">
      <c r="H45" s="1"/>
      <c r="I45" s="1"/>
    </row>
    <row r="46" spans="8:9" x14ac:dyDescent="0.3">
      <c r="H46" s="1"/>
      <c r="I46" s="1"/>
    </row>
    <row r="47" spans="8:9" x14ac:dyDescent="0.3">
      <c r="H47" s="1"/>
      <c r="I47" s="1"/>
    </row>
    <row r="48" spans="8:9" x14ac:dyDescent="0.3">
      <c r="H48" s="1"/>
      <c r="I48" s="1"/>
    </row>
    <row r="49" spans="8:9" x14ac:dyDescent="0.3">
      <c r="H49" s="1"/>
      <c r="I49" s="1"/>
    </row>
    <row r="50" spans="8:9" x14ac:dyDescent="0.3">
      <c r="H50" s="1"/>
      <c r="I50" s="1"/>
    </row>
    <row r="51" spans="8:9" x14ac:dyDescent="0.3">
      <c r="H51" s="1"/>
      <c r="I51" s="1"/>
    </row>
    <row r="52" spans="8:9" x14ac:dyDescent="0.3">
      <c r="H52" s="1"/>
      <c r="I52" s="1"/>
    </row>
    <row r="53" spans="8:9" x14ac:dyDescent="0.3">
      <c r="H53" s="1"/>
      <c r="I53" s="1"/>
    </row>
    <row r="54" spans="8:9" x14ac:dyDescent="0.3">
      <c r="H54" s="1"/>
      <c r="I54" s="1"/>
    </row>
    <row r="55" spans="8:9" x14ac:dyDescent="0.3">
      <c r="H55" s="1"/>
      <c r="I55" s="1"/>
    </row>
    <row r="56" spans="8:9" x14ac:dyDescent="0.3">
      <c r="H56" s="1"/>
      <c r="I56" s="1"/>
    </row>
    <row r="57" spans="8:9" x14ac:dyDescent="0.3">
      <c r="H57" s="1"/>
      <c r="I57" s="1"/>
    </row>
    <row r="58" spans="8:9" x14ac:dyDescent="0.3">
      <c r="H58" s="1"/>
      <c r="I58" s="1"/>
    </row>
    <row r="59" spans="8:9" x14ac:dyDescent="0.3">
      <c r="H59" s="1"/>
      <c r="I59" s="1"/>
    </row>
    <row r="60" spans="8:9" x14ac:dyDescent="0.3">
      <c r="H60" s="1"/>
      <c r="I60" s="1"/>
    </row>
    <row r="61" spans="8:9" x14ac:dyDescent="0.3">
      <c r="H61" s="1"/>
      <c r="I61" s="1"/>
    </row>
    <row r="62" spans="8:9" x14ac:dyDescent="0.3">
      <c r="H62" s="1"/>
      <c r="I62" s="1"/>
    </row>
    <row r="63" spans="8:9" x14ac:dyDescent="0.3">
      <c r="H63" s="1"/>
      <c r="I63" s="1"/>
    </row>
    <row r="64" spans="8:9" x14ac:dyDescent="0.3">
      <c r="H64" s="1"/>
      <c r="I64" s="1"/>
    </row>
    <row r="65" spans="8:9" x14ac:dyDescent="0.3">
      <c r="H65" s="1"/>
      <c r="I65" s="1"/>
    </row>
    <row r="66" spans="8:9" x14ac:dyDescent="0.3">
      <c r="H66" s="1"/>
      <c r="I66" s="1"/>
    </row>
    <row r="67" spans="8:9" x14ac:dyDescent="0.3">
      <c r="H67" s="1"/>
      <c r="I67" s="1"/>
    </row>
    <row r="68" spans="8:9" x14ac:dyDescent="0.3">
      <c r="H68" s="1"/>
      <c r="I68" s="1"/>
    </row>
    <row r="69" spans="8:9" x14ac:dyDescent="0.3">
      <c r="H69" s="1"/>
      <c r="I69" s="1"/>
    </row>
    <row r="70" spans="8:9" x14ac:dyDescent="0.3">
      <c r="H70" s="1"/>
      <c r="I70" s="1"/>
    </row>
    <row r="71" spans="8:9" x14ac:dyDescent="0.3">
      <c r="H71" s="1"/>
      <c r="I71" s="1"/>
    </row>
    <row r="72" spans="8:9" x14ac:dyDescent="0.3">
      <c r="H72" s="1"/>
      <c r="I72" s="1"/>
    </row>
    <row r="73" spans="8:9" x14ac:dyDescent="0.3">
      <c r="H73" s="1"/>
      <c r="I73" s="1"/>
    </row>
    <row r="74" spans="8:9" x14ac:dyDescent="0.3">
      <c r="H74" s="1"/>
      <c r="I74" s="1"/>
    </row>
    <row r="75" spans="8:9" x14ac:dyDescent="0.3">
      <c r="H75" s="1"/>
      <c r="I75" s="1"/>
    </row>
    <row r="76" spans="8:9" x14ac:dyDescent="0.3">
      <c r="H76" s="1"/>
      <c r="I76" s="1"/>
    </row>
    <row r="77" spans="8:9" x14ac:dyDescent="0.3">
      <c r="H77" s="1"/>
      <c r="I77" s="1"/>
    </row>
    <row r="78" spans="8:9" x14ac:dyDescent="0.3">
      <c r="H78" s="1"/>
      <c r="I78" s="1"/>
    </row>
    <row r="79" spans="8:9" x14ac:dyDescent="0.3">
      <c r="H79" s="1"/>
      <c r="I79" s="1"/>
    </row>
    <row r="80" spans="8:9" x14ac:dyDescent="0.3">
      <c r="H80" s="1"/>
      <c r="I80" s="1"/>
    </row>
    <row r="81" spans="8:9" x14ac:dyDescent="0.3">
      <c r="H81" s="1"/>
      <c r="I81" s="1"/>
    </row>
    <row r="82" spans="8:9" x14ac:dyDescent="0.3">
      <c r="H82" s="1"/>
      <c r="I82" s="1"/>
    </row>
    <row r="83" spans="8:9" x14ac:dyDescent="0.3">
      <c r="H83" s="1"/>
      <c r="I83" s="1"/>
    </row>
    <row r="84" spans="8:9" x14ac:dyDescent="0.3">
      <c r="H84" s="1"/>
      <c r="I84" s="1"/>
    </row>
    <row r="85" spans="8:9" x14ac:dyDescent="0.3">
      <c r="H85" s="1"/>
      <c r="I85" s="1"/>
    </row>
    <row r="86" spans="8:9" x14ac:dyDescent="0.3">
      <c r="H86" s="1"/>
      <c r="I86" s="1"/>
    </row>
    <row r="87" spans="8:9" x14ac:dyDescent="0.3">
      <c r="H87" s="1"/>
      <c r="I87" s="1"/>
    </row>
    <row r="88" spans="8:9" x14ac:dyDescent="0.3">
      <c r="H88" s="1"/>
      <c r="I88" s="1"/>
    </row>
    <row r="89" spans="8:9" x14ac:dyDescent="0.3">
      <c r="H89" s="1"/>
      <c r="I89" s="1"/>
    </row>
    <row r="90" spans="8:9" x14ac:dyDescent="0.3">
      <c r="H90" s="1"/>
      <c r="I90" s="1"/>
    </row>
    <row r="91" spans="8:9" x14ac:dyDescent="0.3">
      <c r="H91" s="1"/>
      <c r="I91" s="1"/>
    </row>
    <row r="92" spans="8:9" x14ac:dyDescent="0.3">
      <c r="H92" s="1"/>
      <c r="I92" s="1"/>
    </row>
    <row r="93" spans="8:9" x14ac:dyDescent="0.3">
      <c r="H93" s="1"/>
      <c r="I93" s="1"/>
    </row>
    <row r="94" spans="8:9" x14ac:dyDescent="0.3">
      <c r="H94" s="1"/>
      <c r="I94" s="1"/>
    </row>
    <row r="95" spans="8:9" x14ac:dyDescent="0.3">
      <c r="H95" s="1"/>
      <c r="I95" s="1"/>
    </row>
    <row r="96" spans="8:9" x14ac:dyDescent="0.3">
      <c r="H96" s="1"/>
      <c r="I96" s="1"/>
    </row>
    <row r="97" spans="8:9" x14ac:dyDescent="0.3">
      <c r="H97" s="1"/>
      <c r="I97" s="1"/>
    </row>
    <row r="98" spans="8:9" x14ac:dyDescent="0.3">
      <c r="H98" s="1"/>
      <c r="I98" s="1"/>
    </row>
    <row r="99" spans="8:9" x14ac:dyDescent="0.3">
      <c r="H99" s="1"/>
      <c r="I99" s="1"/>
    </row>
    <row r="100" spans="8:9" x14ac:dyDescent="0.3">
      <c r="H100" s="1"/>
      <c r="I100" s="1"/>
    </row>
    <row r="101" spans="8:9" x14ac:dyDescent="0.3">
      <c r="H101" s="1"/>
      <c r="I101" s="1"/>
    </row>
    <row r="102" spans="8:9" x14ac:dyDescent="0.3">
      <c r="H102" s="1"/>
      <c r="I102" s="1"/>
    </row>
    <row r="103" spans="8:9" x14ac:dyDescent="0.3">
      <c r="H103" s="1"/>
      <c r="I103" s="1"/>
    </row>
    <row r="104" spans="8:9" x14ac:dyDescent="0.3">
      <c r="H104" s="1"/>
      <c r="I104" s="1"/>
    </row>
    <row r="105" spans="8:9" x14ac:dyDescent="0.3">
      <c r="H105" s="1"/>
      <c r="I105" s="1"/>
    </row>
    <row r="106" spans="8:9" x14ac:dyDescent="0.3">
      <c r="H106" s="1"/>
      <c r="I106" s="1"/>
    </row>
    <row r="107" spans="8:9" x14ac:dyDescent="0.3">
      <c r="H107" s="1"/>
    </row>
    <row r="108" spans="8:9" x14ac:dyDescent="0.3">
      <c r="H108" s="1"/>
    </row>
    <row r="109" spans="8:9" x14ac:dyDescent="0.3">
      <c r="H109" s="1"/>
    </row>
    <row r="110" spans="8:9" x14ac:dyDescent="0.3">
      <c r="H110" s="1"/>
    </row>
    <row r="111" spans="8:9" x14ac:dyDescent="0.3">
      <c r="H111" s="1"/>
    </row>
    <row r="112" spans="8:9" x14ac:dyDescent="0.3">
      <c r="H112" s="1"/>
    </row>
    <row r="113" spans="8:8" x14ac:dyDescent="0.3">
      <c r="H113" s="1"/>
    </row>
    <row r="114" spans="8:8" x14ac:dyDescent="0.3">
      <c r="H114" s="1"/>
    </row>
    <row r="115" spans="8:8" x14ac:dyDescent="0.3">
      <c r="H115" s="1"/>
    </row>
    <row r="116" spans="8:8" x14ac:dyDescent="0.3">
      <c r="H116" s="1"/>
    </row>
    <row r="117" spans="8:8" x14ac:dyDescent="0.3">
      <c r="H117" s="1"/>
    </row>
    <row r="118" spans="8:8" x14ac:dyDescent="0.3">
      <c r="H118" s="1"/>
    </row>
    <row r="119" spans="8:8" x14ac:dyDescent="0.3">
      <c r="H119" s="1"/>
    </row>
    <row r="120" spans="8:8" x14ac:dyDescent="0.3">
      <c r="H120" s="1"/>
    </row>
    <row r="121" spans="8:8" x14ac:dyDescent="0.3">
      <c r="H121" s="1"/>
    </row>
    <row r="122" spans="8:8" x14ac:dyDescent="0.3">
      <c r="H122" s="1"/>
    </row>
    <row r="123" spans="8:8" x14ac:dyDescent="0.3">
      <c r="H123" s="1"/>
    </row>
    <row r="124" spans="8:8" x14ac:dyDescent="0.3">
      <c r="H124" s="1"/>
    </row>
    <row r="125" spans="8:8" x14ac:dyDescent="0.3">
      <c r="H125" s="1"/>
    </row>
    <row r="126" spans="8:8" x14ac:dyDescent="0.3">
      <c r="H126" s="1"/>
    </row>
    <row r="127" spans="8:8" x14ac:dyDescent="0.3">
      <c r="H127" s="1"/>
    </row>
    <row r="128" spans="8:8" x14ac:dyDescent="0.3">
      <c r="H128" s="1"/>
    </row>
    <row r="129" spans="8:8" x14ac:dyDescent="0.3">
      <c r="H129" s="1"/>
    </row>
    <row r="130" spans="8:8" x14ac:dyDescent="0.3">
      <c r="H130" s="1"/>
    </row>
    <row r="131" spans="8:8" x14ac:dyDescent="0.3">
      <c r="H131" s="1"/>
    </row>
    <row r="132" spans="8:8" x14ac:dyDescent="0.3">
      <c r="H132" s="1"/>
    </row>
    <row r="133" spans="8:8" x14ac:dyDescent="0.3">
      <c r="H133" s="1"/>
    </row>
    <row r="134" spans="8:8" x14ac:dyDescent="0.3">
      <c r="H134" s="1"/>
    </row>
    <row r="135" spans="8:8" x14ac:dyDescent="0.3">
      <c r="H135" s="1"/>
    </row>
    <row r="136" spans="8:8" x14ac:dyDescent="0.3">
      <c r="H136" s="1"/>
    </row>
    <row r="137" spans="8:8" x14ac:dyDescent="0.3">
      <c r="H137" s="1"/>
    </row>
    <row r="138" spans="8:8" x14ac:dyDescent="0.3">
      <c r="H138" s="1"/>
    </row>
    <row r="139" spans="8:8" x14ac:dyDescent="0.3">
      <c r="H139" s="1"/>
    </row>
    <row r="140" spans="8:8" x14ac:dyDescent="0.3">
      <c r="H140" s="1"/>
    </row>
    <row r="141" spans="8:8" x14ac:dyDescent="0.3">
      <c r="H141" s="1"/>
    </row>
    <row r="142" spans="8:8" x14ac:dyDescent="0.3">
      <c r="H142" s="1"/>
    </row>
    <row r="143" spans="8:8" x14ac:dyDescent="0.3">
      <c r="H143" s="1"/>
    </row>
    <row r="144" spans="8:8" x14ac:dyDescent="0.3">
      <c r="H144" s="1"/>
    </row>
    <row r="145" spans="8:8" x14ac:dyDescent="0.3">
      <c r="H145" s="1"/>
    </row>
    <row r="146" spans="8:8" x14ac:dyDescent="0.3">
      <c r="H146" s="1"/>
    </row>
    <row r="147" spans="8:8" x14ac:dyDescent="0.3">
      <c r="H147" s="1"/>
    </row>
    <row r="148" spans="8:8" x14ac:dyDescent="0.3">
      <c r="H148" s="1"/>
    </row>
    <row r="149" spans="8:8" x14ac:dyDescent="0.3">
      <c r="H149" s="1"/>
    </row>
    <row r="150" spans="8:8" x14ac:dyDescent="0.3">
      <c r="H150" s="1"/>
    </row>
    <row r="151" spans="8:8" x14ac:dyDescent="0.3">
      <c r="H151" s="1"/>
    </row>
    <row r="152" spans="8:8" x14ac:dyDescent="0.3">
      <c r="H152" s="1"/>
    </row>
    <row r="153" spans="8:8" x14ac:dyDescent="0.3">
      <c r="H153" s="1"/>
    </row>
    <row r="154" spans="8:8" x14ac:dyDescent="0.3">
      <c r="H154" s="1"/>
    </row>
    <row r="155" spans="8:8" x14ac:dyDescent="0.3">
      <c r="H155" s="1"/>
    </row>
    <row r="156" spans="8:8" x14ac:dyDescent="0.3">
      <c r="H156" s="1"/>
    </row>
    <row r="157" spans="8:8" x14ac:dyDescent="0.3">
      <c r="H157" s="1"/>
    </row>
    <row r="158" spans="8:8" x14ac:dyDescent="0.3">
      <c r="H158" s="1"/>
    </row>
    <row r="159" spans="8:8" x14ac:dyDescent="0.3">
      <c r="H159" s="1"/>
    </row>
    <row r="160" spans="8:8" x14ac:dyDescent="0.3">
      <c r="H160" s="1"/>
    </row>
    <row r="161" spans="8:8" x14ac:dyDescent="0.3">
      <c r="H161" s="1"/>
    </row>
    <row r="162" spans="8:8" x14ac:dyDescent="0.3">
      <c r="H162" s="1"/>
    </row>
    <row r="163" spans="8:8" x14ac:dyDescent="0.3">
      <c r="H163" s="1"/>
    </row>
    <row r="164" spans="8:8" x14ac:dyDescent="0.3">
      <c r="H164" s="1"/>
    </row>
    <row r="165" spans="8:8" x14ac:dyDescent="0.3">
      <c r="H165" s="1"/>
    </row>
    <row r="166" spans="8:8" x14ac:dyDescent="0.3">
      <c r="H166" s="1"/>
    </row>
    <row r="167" spans="8:8" x14ac:dyDescent="0.3">
      <c r="H167" s="1"/>
    </row>
    <row r="168" spans="8:8" x14ac:dyDescent="0.3">
      <c r="H168" s="1"/>
    </row>
    <row r="169" spans="8:8" x14ac:dyDescent="0.3">
      <c r="H169" s="1"/>
    </row>
    <row r="170" spans="8:8" x14ac:dyDescent="0.3">
      <c r="H170" s="1"/>
    </row>
    <row r="171" spans="8:8" x14ac:dyDescent="0.3">
      <c r="H171" s="1"/>
    </row>
    <row r="172" spans="8:8" x14ac:dyDescent="0.3">
      <c r="H172" s="1"/>
    </row>
    <row r="173" spans="8:8" x14ac:dyDescent="0.3">
      <c r="H173" s="1"/>
    </row>
    <row r="174" spans="8:8" x14ac:dyDescent="0.3">
      <c r="H174" s="1"/>
    </row>
    <row r="175" spans="8:8" x14ac:dyDescent="0.3">
      <c r="H175" s="1"/>
    </row>
    <row r="176" spans="8:8" x14ac:dyDescent="0.3">
      <c r="H176" s="1"/>
    </row>
    <row r="177" spans="8:8" x14ac:dyDescent="0.3">
      <c r="H177" s="1"/>
    </row>
    <row r="178" spans="8:8" x14ac:dyDescent="0.3">
      <c r="H178" s="1"/>
    </row>
    <row r="179" spans="8:8" x14ac:dyDescent="0.3">
      <c r="H179" s="1"/>
    </row>
    <row r="180" spans="8:8" x14ac:dyDescent="0.3">
      <c r="H180" s="1"/>
    </row>
    <row r="181" spans="8:8" x14ac:dyDescent="0.3">
      <c r="H181" s="1"/>
    </row>
    <row r="182" spans="8:8" x14ac:dyDescent="0.3">
      <c r="H182" s="1"/>
    </row>
    <row r="183" spans="8:8" x14ac:dyDescent="0.3">
      <c r="H183" s="1"/>
    </row>
    <row r="184" spans="8:8" x14ac:dyDescent="0.3">
      <c r="H184" s="1"/>
    </row>
    <row r="185" spans="8:8" x14ac:dyDescent="0.3">
      <c r="H185" s="1"/>
    </row>
    <row r="186" spans="8:8" x14ac:dyDescent="0.3">
      <c r="H186" s="1"/>
    </row>
    <row r="187" spans="8:8" x14ac:dyDescent="0.3">
      <c r="H187" s="1"/>
    </row>
    <row r="188" spans="8:8" x14ac:dyDescent="0.3">
      <c r="H188" s="1"/>
    </row>
    <row r="189" spans="8:8" x14ac:dyDescent="0.3">
      <c r="H189" s="1"/>
    </row>
    <row r="190" spans="8:8" x14ac:dyDescent="0.3">
      <c r="H190" s="1"/>
    </row>
    <row r="191" spans="8:8" x14ac:dyDescent="0.3">
      <c r="H191" s="1"/>
    </row>
    <row r="192" spans="8:8" x14ac:dyDescent="0.3">
      <c r="H192" s="1"/>
    </row>
    <row r="193" spans="8:8" x14ac:dyDescent="0.3">
      <c r="H193" s="1"/>
    </row>
    <row r="194" spans="8:8" x14ac:dyDescent="0.3">
      <c r="H194" s="1"/>
    </row>
    <row r="195" spans="8:8" x14ac:dyDescent="0.3">
      <c r="H195" s="1"/>
    </row>
    <row r="196" spans="8:8" x14ac:dyDescent="0.3">
      <c r="H196" s="1"/>
    </row>
    <row r="197" spans="8:8" x14ac:dyDescent="0.3">
      <c r="H197" s="1"/>
    </row>
    <row r="198" spans="8:8" x14ac:dyDescent="0.3">
      <c r="H198" s="1"/>
    </row>
    <row r="199" spans="8:8" x14ac:dyDescent="0.3">
      <c r="H199" s="1"/>
    </row>
    <row r="200" spans="8:8" x14ac:dyDescent="0.3">
      <c r="H200" s="1"/>
    </row>
    <row r="201" spans="8:8" x14ac:dyDescent="0.3">
      <c r="H201" s="1"/>
    </row>
    <row r="202" spans="8:8" x14ac:dyDescent="0.3">
      <c r="H202" s="1"/>
    </row>
    <row r="203" spans="8:8" x14ac:dyDescent="0.3">
      <c r="H203" s="1"/>
    </row>
    <row r="204" spans="8:8" x14ac:dyDescent="0.3">
      <c r="H204" s="1"/>
    </row>
    <row r="205" spans="8:8" x14ac:dyDescent="0.3">
      <c r="H205" s="1"/>
    </row>
    <row r="206" spans="8:8" x14ac:dyDescent="0.3">
      <c r="H206" s="1"/>
    </row>
    <row r="207" spans="8:8" x14ac:dyDescent="0.3">
      <c r="H207" s="1"/>
    </row>
    <row r="208" spans="8:8" x14ac:dyDescent="0.3">
      <c r="H208" s="1"/>
    </row>
    <row r="209" spans="8:8" x14ac:dyDescent="0.3">
      <c r="H209" s="1"/>
    </row>
    <row r="210" spans="8:8" x14ac:dyDescent="0.3">
      <c r="H210" s="1"/>
    </row>
    <row r="211" spans="8:8" x14ac:dyDescent="0.3">
      <c r="H211" s="1"/>
    </row>
    <row r="212" spans="8:8" x14ac:dyDescent="0.3">
      <c r="H212" s="1"/>
    </row>
    <row r="213" spans="8:8" x14ac:dyDescent="0.3">
      <c r="H213" s="1"/>
    </row>
    <row r="214" spans="8:8" x14ac:dyDescent="0.3">
      <c r="H214" s="1"/>
    </row>
    <row r="215" spans="8:8" x14ac:dyDescent="0.3">
      <c r="H215" s="1"/>
    </row>
    <row r="216" spans="8:8" x14ac:dyDescent="0.3">
      <c r="H216" s="1"/>
    </row>
    <row r="217" spans="8:8" x14ac:dyDescent="0.3">
      <c r="H217" s="1"/>
    </row>
    <row r="218" spans="8:8" x14ac:dyDescent="0.3">
      <c r="H218" s="1"/>
    </row>
    <row r="219" spans="8:8" x14ac:dyDescent="0.3">
      <c r="H219" s="1"/>
    </row>
    <row r="220" spans="8:8" x14ac:dyDescent="0.3">
      <c r="H220" s="1"/>
    </row>
    <row r="221" spans="8:8" x14ac:dyDescent="0.3">
      <c r="H221" s="1"/>
    </row>
    <row r="222" spans="8:8" x14ac:dyDescent="0.3">
      <c r="H222" s="1"/>
    </row>
    <row r="223" spans="8:8" x14ac:dyDescent="0.3">
      <c r="H223" s="1"/>
    </row>
    <row r="224" spans="8:8" x14ac:dyDescent="0.3">
      <c r="H224" s="1"/>
    </row>
    <row r="225" spans="8:8" x14ac:dyDescent="0.3">
      <c r="H225" s="1"/>
    </row>
    <row r="226" spans="8:8" x14ac:dyDescent="0.3">
      <c r="H226" s="1"/>
    </row>
    <row r="227" spans="8:8" x14ac:dyDescent="0.3">
      <c r="H227" s="1"/>
    </row>
    <row r="228" spans="8:8" x14ac:dyDescent="0.3">
      <c r="H228" s="1"/>
    </row>
    <row r="229" spans="8:8" x14ac:dyDescent="0.3">
      <c r="H229" s="1"/>
    </row>
    <row r="230" spans="8:8" x14ac:dyDescent="0.3">
      <c r="H230" s="1"/>
    </row>
    <row r="231" spans="8:8" x14ac:dyDescent="0.3">
      <c r="H231" s="1"/>
    </row>
    <row r="232" spans="8:8" x14ac:dyDescent="0.3">
      <c r="H232" s="1"/>
    </row>
    <row r="233" spans="8:8" x14ac:dyDescent="0.3">
      <c r="H233" s="1"/>
    </row>
    <row r="234" spans="8:8" x14ac:dyDescent="0.3">
      <c r="H234" s="1"/>
    </row>
    <row r="235" spans="8:8" x14ac:dyDescent="0.3">
      <c r="H235" s="1"/>
    </row>
    <row r="236" spans="8:8" x14ac:dyDescent="0.3">
      <c r="H236" s="1"/>
    </row>
    <row r="237" spans="8:8" x14ac:dyDescent="0.3">
      <c r="H237" s="1"/>
    </row>
    <row r="238" spans="8:8" x14ac:dyDescent="0.3">
      <c r="H238" s="1"/>
    </row>
    <row r="239" spans="8:8" x14ac:dyDescent="0.3">
      <c r="H239" s="1"/>
    </row>
    <row r="240" spans="8:8" x14ac:dyDescent="0.3">
      <c r="H240" s="1"/>
    </row>
    <row r="241" spans="8:8" x14ac:dyDescent="0.3">
      <c r="H241" s="1"/>
    </row>
    <row r="242" spans="8:8" x14ac:dyDescent="0.3">
      <c r="H242" s="1"/>
    </row>
    <row r="243" spans="8:8" x14ac:dyDescent="0.3">
      <c r="H243" s="1"/>
    </row>
    <row r="244" spans="8:8" x14ac:dyDescent="0.3">
      <c r="H244" s="1"/>
    </row>
    <row r="245" spans="8:8" x14ac:dyDescent="0.3">
      <c r="H245" s="1"/>
    </row>
    <row r="246" spans="8:8" x14ac:dyDescent="0.3">
      <c r="H246" s="1"/>
    </row>
    <row r="247" spans="8:8" x14ac:dyDescent="0.3">
      <c r="H247" s="1"/>
    </row>
    <row r="248" spans="8:8" x14ac:dyDescent="0.3">
      <c r="H248" s="1"/>
    </row>
    <row r="249" spans="8:8" x14ac:dyDescent="0.3">
      <c r="H249" s="1"/>
    </row>
    <row r="250" spans="8:8" x14ac:dyDescent="0.3">
      <c r="H250" s="1"/>
    </row>
    <row r="251" spans="8:8" x14ac:dyDescent="0.3">
      <c r="H251" s="1"/>
    </row>
    <row r="252" spans="8:8" x14ac:dyDescent="0.3">
      <c r="H252" s="1"/>
    </row>
    <row r="253" spans="8:8" x14ac:dyDescent="0.3">
      <c r="H253" s="1"/>
    </row>
    <row r="254" spans="8:8" x14ac:dyDescent="0.3">
      <c r="H254" s="1"/>
    </row>
    <row r="255" spans="8:8" x14ac:dyDescent="0.3">
      <c r="H255" s="1"/>
    </row>
    <row r="256" spans="8:8" x14ac:dyDescent="0.3">
      <c r="H256" s="1"/>
    </row>
    <row r="257" spans="8:8" x14ac:dyDescent="0.3">
      <c r="H257" s="1"/>
    </row>
    <row r="258" spans="8:8" x14ac:dyDescent="0.3">
      <c r="H258" s="1"/>
    </row>
    <row r="259" spans="8:8" x14ac:dyDescent="0.3">
      <c r="H259" s="1"/>
    </row>
    <row r="260" spans="8:8" x14ac:dyDescent="0.3">
      <c r="H260" s="1"/>
    </row>
    <row r="261" spans="8:8" x14ac:dyDescent="0.3">
      <c r="H261" s="1"/>
    </row>
    <row r="262" spans="8:8" x14ac:dyDescent="0.3">
      <c r="H262" s="1"/>
    </row>
    <row r="263" spans="8:8" x14ac:dyDescent="0.3">
      <c r="H263" s="1"/>
    </row>
    <row r="264" spans="8:8" x14ac:dyDescent="0.3">
      <c r="H264" s="1"/>
    </row>
    <row r="265" spans="8:8" x14ac:dyDescent="0.3">
      <c r="H265" s="1"/>
    </row>
    <row r="266" spans="8:8" x14ac:dyDescent="0.3">
      <c r="H266" s="1"/>
    </row>
    <row r="267" spans="8:8" x14ac:dyDescent="0.3">
      <c r="H267" s="1"/>
    </row>
    <row r="268" spans="8:8" x14ac:dyDescent="0.3">
      <c r="H268" s="1"/>
    </row>
    <row r="269" spans="8:8" x14ac:dyDescent="0.3">
      <c r="H269" s="1"/>
    </row>
    <row r="270" spans="8:8" x14ac:dyDescent="0.3">
      <c r="H270" s="1"/>
    </row>
    <row r="271" spans="8:8" x14ac:dyDescent="0.3">
      <c r="H271" s="1"/>
    </row>
    <row r="272" spans="8:8" x14ac:dyDescent="0.3">
      <c r="H272" s="1"/>
    </row>
    <row r="273" spans="8:8" x14ac:dyDescent="0.3">
      <c r="H273" s="1"/>
    </row>
    <row r="274" spans="8:8" x14ac:dyDescent="0.3">
      <c r="H274" s="1"/>
    </row>
    <row r="275" spans="8:8" x14ac:dyDescent="0.3">
      <c r="H275" s="1"/>
    </row>
    <row r="276" spans="8:8" x14ac:dyDescent="0.3">
      <c r="H276" s="1"/>
    </row>
    <row r="277" spans="8:8" x14ac:dyDescent="0.3">
      <c r="H277" s="1"/>
    </row>
    <row r="278" spans="8:8" x14ac:dyDescent="0.3">
      <c r="H278" s="1"/>
    </row>
    <row r="279" spans="8:8" x14ac:dyDescent="0.3">
      <c r="H279" s="1"/>
    </row>
    <row r="280" spans="8:8" x14ac:dyDescent="0.3">
      <c r="H280" s="1"/>
    </row>
    <row r="281" spans="8:8" x14ac:dyDescent="0.3">
      <c r="H281" s="1"/>
    </row>
    <row r="282" spans="8:8" x14ac:dyDescent="0.3">
      <c r="H282" s="1"/>
    </row>
    <row r="283" spans="8:8" x14ac:dyDescent="0.3">
      <c r="H283" s="1"/>
    </row>
    <row r="284" spans="8:8" x14ac:dyDescent="0.3">
      <c r="H284" s="1"/>
    </row>
    <row r="285" spans="8:8" x14ac:dyDescent="0.3">
      <c r="H285" s="1"/>
    </row>
    <row r="286" spans="8:8" x14ac:dyDescent="0.3">
      <c r="H286" s="1"/>
    </row>
    <row r="287" spans="8:8" x14ac:dyDescent="0.3">
      <c r="H287" s="1"/>
    </row>
    <row r="288" spans="8:8" x14ac:dyDescent="0.3">
      <c r="H288" s="1"/>
    </row>
    <row r="289" spans="8:8" x14ac:dyDescent="0.3">
      <c r="H289" s="1"/>
    </row>
    <row r="290" spans="8:8" x14ac:dyDescent="0.3">
      <c r="H290" s="1"/>
    </row>
    <row r="291" spans="8:8" x14ac:dyDescent="0.3">
      <c r="H291" s="1"/>
    </row>
    <row r="292" spans="8:8" x14ac:dyDescent="0.3">
      <c r="H292" s="1"/>
    </row>
    <row r="293" spans="8:8" x14ac:dyDescent="0.3">
      <c r="H293" s="1"/>
    </row>
    <row r="294" spans="8:8" x14ac:dyDescent="0.3">
      <c r="H294" s="1"/>
    </row>
    <row r="295" spans="8:8" x14ac:dyDescent="0.3">
      <c r="H295" s="1"/>
    </row>
    <row r="296" spans="8:8" x14ac:dyDescent="0.3">
      <c r="H296" s="1"/>
    </row>
    <row r="297" spans="8:8" x14ac:dyDescent="0.3">
      <c r="H297" s="1"/>
    </row>
    <row r="298" spans="8:8" x14ac:dyDescent="0.3">
      <c r="H298" s="1"/>
    </row>
    <row r="299" spans="8:8" x14ac:dyDescent="0.3">
      <c r="H299" s="1"/>
    </row>
    <row r="300" spans="8:8" x14ac:dyDescent="0.3">
      <c r="H300" s="1"/>
    </row>
    <row r="301" spans="8:8" x14ac:dyDescent="0.3">
      <c r="H301" s="1"/>
    </row>
    <row r="302" spans="8:8" x14ac:dyDescent="0.3">
      <c r="H302" s="1"/>
    </row>
    <row r="303" spans="8:8" x14ac:dyDescent="0.3">
      <c r="H303" s="1"/>
    </row>
    <row r="304" spans="8:8" x14ac:dyDescent="0.3">
      <c r="H304" s="1"/>
    </row>
    <row r="305" spans="8:8" x14ac:dyDescent="0.3">
      <c r="H305" s="1"/>
    </row>
    <row r="306" spans="8:8" x14ac:dyDescent="0.3">
      <c r="H306" s="1"/>
    </row>
    <row r="307" spans="8:8" x14ac:dyDescent="0.3">
      <c r="H307" s="1"/>
    </row>
    <row r="308" spans="8:8" x14ac:dyDescent="0.3">
      <c r="H308" s="1"/>
    </row>
    <row r="309" spans="8:8" x14ac:dyDescent="0.3">
      <c r="H309" s="1"/>
    </row>
    <row r="310" spans="8:8" x14ac:dyDescent="0.3">
      <c r="H310" s="1"/>
    </row>
    <row r="311" spans="8:8" x14ac:dyDescent="0.3">
      <c r="H311" s="1"/>
    </row>
    <row r="312" spans="8:8" x14ac:dyDescent="0.3">
      <c r="H312" s="1"/>
    </row>
    <row r="313" spans="8:8" x14ac:dyDescent="0.3">
      <c r="H313" s="1"/>
    </row>
    <row r="314" spans="8:8" x14ac:dyDescent="0.3">
      <c r="H314" s="1"/>
    </row>
    <row r="315" spans="8:8" x14ac:dyDescent="0.3">
      <c r="H315" s="1"/>
    </row>
    <row r="316" spans="8:8" x14ac:dyDescent="0.3">
      <c r="H316" s="1"/>
    </row>
    <row r="317" spans="8:8" x14ac:dyDescent="0.3">
      <c r="H31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32" sqref="I32"/>
    </sheetView>
  </sheetViews>
  <sheetFormatPr defaultRowHeight="14.4" x14ac:dyDescent="0.3"/>
  <cols>
    <col min="1" max="1" width="7.33203125" bestFit="1" customWidth="1"/>
    <col min="2" max="2" width="34.33203125" customWidth="1"/>
    <col min="3" max="3" width="6" bestFit="1" customWidth="1"/>
    <col min="4" max="4" width="5" bestFit="1" customWidth="1"/>
    <col min="5" max="5" width="4" bestFit="1" customWidth="1"/>
    <col min="6" max="6" width="5.44140625" bestFit="1" customWidth="1"/>
    <col min="7" max="8" width="12" bestFit="1" customWidth="1"/>
    <col min="9" max="9" width="27" customWidth="1"/>
    <col min="10" max="10" width="67" bestFit="1" customWidth="1"/>
  </cols>
  <sheetData>
    <row r="1" spans="1:10" x14ac:dyDescent="0.3">
      <c r="A1" s="2" t="s">
        <v>9</v>
      </c>
      <c r="B1" s="2" t="s">
        <v>10</v>
      </c>
      <c r="C1" s="2" t="s">
        <v>11</v>
      </c>
      <c r="D1" s="2" t="s">
        <v>0</v>
      </c>
      <c r="E1" s="2" t="s">
        <v>12</v>
      </c>
      <c r="F1" s="2" t="s">
        <v>1</v>
      </c>
      <c r="G1" s="2" t="s">
        <v>13</v>
      </c>
      <c r="H1" s="2" t="s">
        <v>2</v>
      </c>
      <c r="I1" s="2" t="s">
        <v>3</v>
      </c>
      <c r="J1" s="2" t="s">
        <v>14</v>
      </c>
    </row>
    <row r="2" spans="1:10" x14ac:dyDescent="0.3">
      <c r="A2" s="4" t="s">
        <v>15</v>
      </c>
      <c r="B2" s="4" t="s">
        <v>96</v>
      </c>
      <c r="C2" s="4">
        <v>48453</v>
      </c>
      <c r="D2" s="4">
        <v>234</v>
      </c>
      <c r="E2" s="4">
        <v>73</v>
      </c>
      <c r="F2" s="4">
        <v>8</v>
      </c>
      <c r="G2" s="4">
        <v>25.3675766505329</v>
      </c>
      <c r="H2" s="9">
        <v>1.98118757962116E-7</v>
      </c>
      <c r="I2" s="4" t="s">
        <v>96</v>
      </c>
      <c r="J2" s="4" t="s">
        <v>97</v>
      </c>
    </row>
    <row r="3" spans="1:10" x14ac:dyDescent="0.3">
      <c r="A3" s="4" t="s">
        <v>15</v>
      </c>
      <c r="B3" s="4" t="s">
        <v>94</v>
      </c>
      <c r="C3" s="4">
        <v>48453</v>
      </c>
      <c r="D3" s="4">
        <v>191</v>
      </c>
      <c r="E3" s="4">
        <v>73</v>
      </c>
      <c r="F3" s="4">
        <v>5</v>
      </c>
      <c r="G3" s="4">
        <v>18.5740512234119</v>
      </c>
      <c r="H3" s="9">
        <v>4.4622658493681397E-5</v>
      </c>
      <c r="I3" s="4" t="s">
        <v>94</v>
      </c>
      <c r="J3" s="4" t="s">
        <v>95</v>
      </c>
    </row>
    <row r="4" spans="1:10" x14ac:dyDescent="0.3">
      <c r="A4" s="4" t="s">
        <v>15</v>
      </c>
      <c r="B4" s="4" t="s">
        <v>98</v>
      </c>
      <c r="C4" s="4">
        <v>48453</v>
      </c>
      <c r="D4" s="4">
        <v>335</v>
      </c>
      <c r="E4" s="4">
        <v>73</v>
      </c>
      <c r="F4" s="4">
        <v>6</v>
      </c>
      <c r="G4" s="4">
        <v>12.857966701933901</v>
      </c>
      <c r="H4" s="9">
        <v>4.7187968217486397E-5</v>
      </c>
      <c r="I4" s="4" t="s">
        <v>98</v>
      </c>
      <c r="J4" s="4" t="s">
        <v>99</v>
      </c>
    </row>
    <row r="5" spans="1:10" x14ac:dyDescent="0.3">
      <c r="A5" s="4" t="s">
        <v>15</v>
      </c>
      <c r="B5" s="4" t="s">
        <v>100</v>
      </c>
      <c r="C5" s="4">
        <v>48453</v>
      </c>
      <c r="D5" s="4">
        <v>233</v>
      </c>
      <c r="E5" s="4">
        <v>73</v>
      </c>
      <c r="F5" s="4">
        <v>5</v>
      </c>
      <c r="G5" s="4">
        <v>15.2138844091767</v>
      </c>
      <c r="H5" s="9">
        <v>9.3764780673882505E-5</v>
      </c>
      <c r="I5" s="4" t="s">
        <v>100</v>
      </c>
      <c r="J5" s="4" t="s">
        <v>101</v>
      </c>
    </row>
    <row r="6" spans="1:10" x14ac:dyDescent="0.3">
      <c r="A6" s="4" t="s">
        <v>15</v>
      </c>
      <c r="B6" s="4" t="s">
        <v>102</v>
      </c>
      <c r="C6" s="4">
        <v>48453</v>
      </c>
      <c r="D6" s="4">
        <v>1448</v>
      </c>
      <c r="E6" s="4">
        <v>73</v>
      </c>
      <c r="F6" s="4">
        <v>10</v>
      </c>
      <c r="G6" s="4">
        <v>5.1520484172019199</v>
      </c>
      <c r="H6" s="4">
        <v>1.6095086832184399E-4</v>
      </c>
      <c r="I6" s="4" t="s">
        <v>102</v>
      </c>
      <c r="J6" s="4" t="s">
        <v>103</v>
      </c>
    </row>
    <row r="7" spans="1:10" x14ac:dyDescent="0.3">
      <c r="A7" s="4" t="s">
        <v>15</v>
      </c>
      <c r="B7" s="4" t="s">
        <v>38</v>
      </c>
      <c r="C7" s="4">
        <v>48453</v>
      </c>
      <c r="D7" s="4">
        <v>523</v>
      </c>
      <c r="E7" s="4">
        <v>73</v>
      </c>
      <c r="F7" s="4">
        <v>6</v>
      </c>
      <c r="G7" s="4">
        <v>8.2058593230722305</v>
      </c>
      <c r="H7" s="4">
        <v>3.1483844884716398E-4</v>
      </c>
      <c r="I7" s="4" t="s">
        <v>38</v>
      </c>
      <c r="J7" s="4" t="s">
        <v>104</v>
      </c>
    </row>
    <row r="8" spans="1:10" x14ac:dyDescent="0.3">
      <c r="A8" s="4" t="s">
        <v>15</v>
      </c>
      <c r="B8" s="4" t="s">
        <v>105</v>
      </c>
      <c r="C8" s="4">
        <v>48453</v>
      </c>
      <c r="D8" s="4">
        <v>1381</v>
      </c>
      <c r="E8" s="4">
        <v>73</v>
      </c>
      <c r="F8" s="4">
        <v>9</v>
      </c>
      <c r="G8" s="4">
        <v>4.7930398742279996</v>
      </c>
      <c r="H8" s="4">
        <v>4.4271773020549299E-4</v>
      </c>
      <c r="I8" s="4" t="s">
        <v>105</v>
      </c>
      <c r="J8" s="4" t="s">
        <v>106</v>
      </c>
    </row>
    <row r="9" spans="1:10" x14ac:dyDescent="0.3">
      <c r="A9" s="4" t="s">
        <v>15</v>
      </c>
      <c r="B9" s="4" t="s">
        <v>107</v>
      </c>
      <c r="C9" s="4">
        <v>48453</v>
      </c>
      <c r="D9" s="4">
        <v>653</v>
      </c>
      <c r="E9" s="4">
        <v>73</v>
      </c>
      <c r="F9" s="4">
        <v>5</v>
      </c>
      <c r="G9" s="4">
        <v>5.3825673253872202</v>
      </c>
      <c r="H9" s="4">
        <v>3.84965860672923E-3</v>
      </c>
      <c r="I9" s="4" t="s">
        <v>107</v>
      </c>
      <c r="J9" s="4" t="s">
        <v>108</v>
      </c>
    </row>
    <row r="10" spans="1:10" x14ac:dyDescent="0.3">
      <c r="A10" s="4" t="s">
        <v>15</v>
      </c>
      <c r="B10" s="4" t="s">
        <v>109</v>
      </c>
      <c r="C10" s="4">
        <v>48453</v>
      </c>
      <c r="D10" s="4">
        <v>764</v>
      </c>
      <c r="E10" s="4">
        <v>73</v>
      </c>
      <c r="F10" s="4">
        <v>5</v>
      </c>
      <c r="G10" s="4">
        <v>4.5896011446013496</v>
      </c>
      <c r="H10" s="4">
        <v>6.7969102381631903E-3</v>
      </c>
      <c r="I10" s="4" t="s">
        <v>109</v>
      </c>
      <c r="J10" s="4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2" sqref="J2:J11"/>
    </sheetView>
  </sheetViews>
  <sheetFormatPr defaultRowHeight="14.4" x14ac:dyDescent="0.3"/>
  <cols>
    <col min="1" max="1" width="8.5546875" bestFit="1" customWidth="1"/>
    <col min="2" max="2" width="82.44140625" bestFit="1" customWidth="1"/>
    <col min="3" max="3" width="6" bestFit="1" customWidth="1"/>
    <col min="4" max="4" width="5" bestFit="1" customWidth="1"/>
    <col min="5" max="5" width="4" bestFit="1" customWidth="1"/>
    <col min="6" max="6" width="5.44140625" bestFit="1" customWidth="1"/>
    <col min="7" max="8" width="12" bestFit="1" customWidth="1"/>
    <col min="9" max="9" width="28.33203125" customWidth="1"/>
    <col min="10" max="10" width="22.109375" customWidth="1"/>
  </cols>
  <sheetData>
    <row r="1" spans="1:10" x14ac:dyDescent="0.3">
      <c r="A1" s="2" t="s">
        <v>9</v>
      </c>
      <c r="B1" s="2" t="s">
        <v>10</v>
      </c>
      <c r="C1" s="2" t="s">
        <v>11</v>
      </c>
      <c r="D1" s="2" t="s">
        <v>0</v>
      </c>
      <c r="E1" s="2" t="s">
        <v>12</v>
      </c>
      <c r="F1" s="2" t="s">
        <v>1</v>
      </c>
      <c r="G1" s="2" t="s">
        <v>13</v>
      </c>
      <c r="H1" s="2" t="s">
        <v>2</v>
      </c>
      <c r="I1" s="2" t="s">
        <v>3</v>
      </c>
      <c r="J1" s="2" t="s">
        <v>14</v>
      </c>
    </row>
    <row r="2" spans="1:10" x14ac:dyDescent="0.3">
      <c r="A2" s="4" t="s">
        <v>15</v>
      </c>
      <c r="B2" s="4" t="s">
        <v>16</v>
      </c>
      <c r="C2" s="4">
        <v>48469</v>
      </c>
      <c r="D2" s="4">
        <v>444</v>
      </c>
      <c r="E2" s="4">
        <v>203</v>
      </c>
      <c r="F2" s="4">
        <v>14</v>
      </c>
      <c r="G2" s="4">
        <v>8.0111664791162909</v>
      </c>
      <c r="H2" s="9">
        <v>6.2814327931916704E-7</v>
      </c>
      <c r="I2" s="4" t="s">
        <v>16</v>
      </c>
      <c r="J2" s="4" t="s">
        <v>17</v>
      </c>
    </row>
    <row r="3" spans="1:10" x14ac:dyDescent="0.3">
      <c r="A3" s="4" t="s">
        <v>15</v>
      </c>
      <c r="B3" s="4" t="s">
        <v>18</v>
      </c>
      <c r="C3" s="4">
        <v>48469</v>
      </c>
      <c r="D3" s="4">
        <v>543</v>
      </c>
      <c r="E3" s="4">
        <v>203</v>
      </c>
      <c r="F3" s="4">
        <v>15</v>
      </c>
      <c r="G3" s="4">
        <v>7.0400129847061201</v>
      </c>
      <c r="H3" s="9">
        <v>9.0427365703051904E-7</v>
      </c>
      <c r="I3" s="4" t="s">
        <v>18</v>
      </c>
      <c r="J3" s="4" t="s">
        <v>19</v>
      </c>
    </row>
    <row r="4" spans="1:10" x14ac:dyDescent="0.3">
      <c r="A4" s="4" t="s">
        <v>15</v>
      </c>
      <c r="B4" s="4" t="s">
        <v>20</v>
      </c>
      <c r="C4" s="4">
        <v>48469</v>
      </c>
      <c r="D4" s="4">
        <v>772</v>
      </c>
      <c r="E4" s="4">
        <v>203</v>
      </c>
      <c r="F4" s="4">
        <v>16</v>
      </c>
      <c r="G4" s="4">
        <v>5.2865171887154503</v>
      </c>
      <c r="H4" s="9">
        <v>8.7016308475174995E-6</v>
      </c>
      <c r="I4" s="4" t="s">
        <v>20</v>
      </c>
      <c r="J4" s="4" t="s">
        <v>21</v>
      </c>
    </row>
    <row r="5" spans="1:10" x14ac:dyDescent="0.3">
      <c r="A5" s="4" t="s">
        <v>15</v>
      </c>
      <c r="B5" s="4" t="s">
        <v>22</v>
      </c>
      <c r="C5" s="4">
        <v>48469</v>
      </c>
      <c r="D5" s="4">
        <v>404</v>
      </c>
      <c r="E5" s="4">
        <v>203</v>
      </c>
      <c r="F5" s="4">
        <v>11</v>
      </c>
      <c r="G5" s="4">
        <v>6.8147514239723197</v>
      </c>
      <c r="H5" s="9">
        <v>2.9447564467698401E-5</v>
      </c>
      <c r="I5" s="4" t="s">
        <v>22</v>
      </c>
      <c r="J5" s="4" t="s">
        <v>23</v>
      </c>
    </row>
    <row r="6" spans="1:10" x14ac:dyDescent="0.3">
      <c r="A6" s="4" t="s">
        <v>15</v>
      </c>
      <c r="B6" s="4" t="s">
        <v>24</v>
      </c>
      <c r="C6" s="4">
        <v>48469</v>
      </c>
      <c r="D6" s="4">
        <v>493</v>
      </c>
      <c r="E6" s="4">
        <v>203</v>
      </c>
      <c r="F6" s="4">
        <v>12</v>
      </c>
      <c r="G6" s="4">
        <v>6.1133096261194702</v>
      </c>
      <c r="H6" s="9">
        <v>2.9804056201478399E-5</v>
      </c>
      <c r="I6" s="4" t="s">
        <v>24</v>
      </c>
      <c r="J6" s="4" t="s">
        <v>25</v>
      </c>
    </row>
    <row r="7" spans="1:10" x14ac:dyDescent="0.3">
      <c r="A7" s="4" t="s">
        <v>15</v>
      </c>
      <c r="B7" s="4" t="s">
        <v>26</v>
      </c>
      <c r="C7" s="4">
        <v>48469</v>
      </c>
      <c r="D7" s="4">
        <v>409</v>
      </c>
      <c r="E7" s="4">
        <v>203</v>
      </c>
      <c r="F7" s="4">
        <v>11</v>
      </c>
      <c r="G7" s="4">
        <v>6.7311217887906798</v>
      </c>
      <c r="H7" s="9">
        <v>3.0429514131732799E-5</v>
      </c>
      <c r="I7" s="4" t="s">
        <v>26</v>
      </c>
      <c r="J7" s="4" t="s">
        <v>27</v>
      </c>
    </row>
    <row r="8" spans="1:10" x14ac:dyDescent="0.3">
      <c r="A8" s="4" t="s">
        <v>15</v>
      </c>
      <c r="B8" s="4" t="s">
        <v>28</v>
      </c>
      <c r="C8" s="4">
        <v>48469</v>
      </c>
      <c r="D8" s="4">
        <v>1033</v>
      </c>
      <c r="E8" s="4">
        <v>203</v>
      </c>
      <c r="F8" s="4">
        <v>17</v>
      </c>
      <c r="G8" s="4">
        <v>4.1968568259928203</v>
      </c>
      <c r="H8" s="9">
        <v>3.6479818329733601E-5</v>
      </c>
      <c r="I8" s="4" t="s">
        <v>28</v>
      </c>
      <c r="J8" s="4" t="s">
        <v>29</v>
      </c>
    </row>
    <row r="9" spans="1:10" x14ac:dyDescent="0.3">
      <c r="A9" s="4" t="s">
        <v>15</v>
      </c>
      <c r="B9" s="4" t="s">
        <v>30</v>
      </c>
      <c r="C9" s="4">
        <v>48469</v>
      </c>
      <c r="D9" s="4">
        <v>585</v>
      </c>
      <c r="E9" s="4">
        <v>203</v>
      </c>
      <c r="F9" s="4">
        <v>12</v>
      </c>
      <c r="G9" s="4">
        <v>5.1429138646424297</v>
      </c>
      <c r="H9" s="9">
        <v>9.5420373875431799E-5</v>
      </c>
      <c r="I9" s="4" t="s">
        <v>30</v>
      </c>
      <c r="J9" s="4" t="s">
        <v>25</v>
      </c>
    </row>
    <row r="10" spans="1:10" x14ac:dyDescent="0.3">
      <c r="A10" s="4" t="s">
        <v>15</v>
      </c>
      <c r="B10" s="4" t="s">
        <v>31</v>
      </c>
      <c r="C10" s="4">
        <v>48469</v>
      </c>
      <c r="D10" s="4">
        <v>947</v>
      </c>
      <c r="E10" s="4">
        <v>203</v>
      </c>
      <c r="F10" s="4">
        <v>15</v>
      </c>
      <c r="G10" s="4">
        <v>4.0036398693206703</v>
      </c>
      <c r="H10" s="4">
        <v>1.2222875976163999E-4</v>
      </c>
      <c r="I10" s="4" t="s">
        <v>31</v>
      </c>
      <c r="J10" s="4" t="s">
        <v>32</v>
      </c>
    </row>
    <row r="11" spans="1:10" x14ac:dyDescent="0.3">
      <c r="A11" s="4" t="s">
        <v>15</v>
      </c>
      <c r="B11" s="4" t="s">
        <v>33</v>
      </c>
      <c r="C11" s="4">
        <v>48469</v>
      </c>
      <c r="D11" s="4">
        <v>336</v>
      </c>
      <c r="E11" s="4">
        <v>203</v>
      </c>
      <c r="F11" s="4">
        <v>9</v>
      </c>
      <c r="G11" s="4">
        <v>6.64497722618359</v>
      </c>
      <c r="H11" s="4">
        <v>1.2686793178633799E-4</v>
      </c>
      <c r="I11" s="4" t="s">
        <v>33</v>
      </c>
      <c r="J11" s="4" t="s">
        <v>34</v>
      </c>
    </row>
    <row r="12" spans="1:10" x14ac:dyDescent="0.3">
      <c r="A12" s="4" t="s">
        <v>15</v>
      </c>
      <c r="B12" s="4" t="s">
        <v>35</v>
      </c>
      <c r="C12" s="4">
        <v>48469</v>
      </c>
      <c r="D12" s="4">
        <v>84</v>
      </c>
      <c r="E12" s="4">
        <v>203</v>
      </c>
      <c r="F12" s="4">
        <v>5</v>
      </c>
      <c r="G12" s="4">
        <v>14.5438788138596</v>
      </c>
      <c r="H12" s="4">
        <v>2.2410272511202099E-4</v>
      </c>
      <c r="I12" s="4" t="s">
        <v>35</v>
      </c>
      <c r="J12" s="4" t="s">
        <v>36</v>
      </c>
    </row>
    <row r="13" spans="1:10" x14ac:dyDescent="0.3">
      <c r="A13" s="4" t="s">
        <v>15</v>
      </c>
      <c r="B13" s="4" t="s">
        <v>37</v>
      </c>
      <c r="C13" s="4">
        <v>48469</v>
      </c>
      <c r="D13" s="4">
        <v>129</v>
      </c>
      <c r="E13" s="4">
        <v>203</v>
      </c>
      <c r="F13" s="4">
        <v>5</v>
      </c>
      <c r="G13" s="4">
        <v>9.4603264559999598</v>
      </c>
      <c r="H13" s="4">
        <v>8.8294979596206899E-4</v>
      </c>
      <c r="I13" s="4" t="s">
        <v>37</v>
      </c>
      <c r="J13" s="4" t="s">
        <v>36</v>
      </c>
    </row>
    <row r="14" spans="1:10" x14ac:dyDescent="0.3">
      <c r="A14" s="4" t="s">
        <v>15</v>
      </c>
      <c r="B14" s="4" t="s">
        <v>38</v>
      </c>
      <c r="C14" s="4">
        <v>48469</v>
      </c>
      <c r="D14" s="4">
        <v>523</v>
      </c>
      <c r="E14" s="4">
        <v>203</v>
      </c>
      <c r="F14" s="4">
        <v>9</v>
      </c>
      <c r="G14" s="4">
        <v>4.2526219205945797</v>
      </c>
      <c r="H14" s="4">
        <v>1.2752333372017101E-3</v>
      </c>
      <c r="I14" s="4" t="s">
        <v>38</v>
      </c>
      <c r="J14" s="4" t="s">
        <v>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048576"/>
    </sheetView>
  </sheetViews>
  <sheetFormatPr defaultRowHeight="14.4" x14ac:dyDescent="0.3"/>
  <cols>
    <col min="1" max="1" width="7.33203125" bestFit="1" customWidth="1"/>
    <col min="2" max="2" width="25" customWidth="1"/>
    <col min="3" max="3" width="6" bestFit="1" customWidth="1"/>
    <col min="4" max="4" width="5" bestFit="1" customWidth="1"/>
    <col min="5" max="5" width="4" bestFit="1" customWidth="1"/>
    <col min="6" max="6" width="5.44140625" bestFit="1" customWidth="1"/>
    <col min="7" max="8" width="12" bestFit="1" customWidth="1"/>
    <col min="9" max="9" width="24.33203125" customWidth="1"/>
    <col min="10" max="10" width="19.109375" customWidth="1"/>
    <col min="11" max="11" width="22.6640625" customWidth="1"/>
  </cols>
  <sheetData>
    <row r="1" spans="1:11" x14ac:dyDescent="0.3">
      <c r="A1" s="2" t="s">
        <v>9</v>
      </c>
      <c r="B1" s="2" t="s">
        <v>10</v>
      </c>
      <c r="C1" s="2" t="s">
        <v>11</v>
      </c>
      <c r="D1" s="2" t="s">
        <v>0</v>
      </c>
      <c r="E1" s="2" t="s">
        <v>12</v>
      </c>
      <c r="F1" s="2" t="s">
        <v>1</v>
      </c>
      <c r="G1" s="2" t="s">
        <v>13</v>
      </c>
      <c r="H1" s="2" t="s">
        <v>2</v>
      </c>
      <c r="I1" s="2" t="s">
        <v>3</v>
      </c>
      <c r="J1" s="2" t="s">
        <v>14</v>
      </c>
      <c r="K1" s="2" t="s">
        <v>40</v>
      </c>
    </row>
    <row r="2" spans="1:11" x14ac:dyDescent="0.3">
      <c r="A2" s="4" t="s">
        <v>15</v>
      </c>
      <c r="B2" s="4" t="s">
        <v>20</v>
      </c>
      <c r="C2" s="4">
        <v>48473</v>
      </c>
      <c r="D2" s="4">
        <v>772</v>
      </c>
      <c r="E2" s="4">
        <v>233</v>
      </c>
      <c r="F2" s="4">
        <v>27</v>
      </c>
      <c r="G2" s="4">
        <v>8.0976757543361497</v>
      </c>
      <c r="H2" s="9">
        <v>1.13465845786687E-12</v>
      </c>
      <c r="I2" s="4" t="s">
        <v>20</v>
      </c>
      <c r="J2" s="4" t="s">
        <v>41</v>
      </c>
      <c r="K2" s="4" t="s">
        <v>41</v>
      </c>
    </row>
    <row r="3" spans="1:11" x14ac:dyDescent="0.3">
      <c r="A3" s="4" t="s">
        <v>15</v>
      </c>
      <c r="B3" s="4" t="s">
        <v>16</v>
      </c>
      <c r="C3" s="4">
        <v>48473</v>
      </c>
      <c r="D3" s="4">
        <v>444</v>
      </c>
      <c r="E3" s="4">
        <v>233</v>
      </c>
      <c r="F3" s="4">
        <v>21</v>
      </c>
      <c r="G3" s="4">
        <v>10.7121223824364</v>
      </c>
      <c r="H3" s="9">
        <v>4.1655852712024901E-12</v>
      </c>
      <c r="I3" s="4" t="s">
        <v>16</v>
      </c>
      <c r="J3" s="4" t="s">
        <v>42</v>
      </c>
      <c r="K3" s="4" t="s">
        <v>42</v>
      </c>
    </row>
    <row r="4" spans="1:11" x14ac:dyDescent="0.3">
      <c r="A4" s="4" t="s">
        <v>15</v>
      </c>
      <c r="B4" s="4" t="s">
        <v>18</v>
      </c>
      <c r="C4" s="4">
        <v>48473</v>
      </c>
      <c r="D4" s="4">
        <v>543</v>
      </c>
      <c r="E4" s="4">
        <v>233</v>
      </c>
      <c r="F4" s="4">
        <v>22</v>
      </c>
      <c r="G4" s="4">
        <v>9.2011633116502303</v>
      </c>
      <c r="H4" s="9">
        <v>1.0764187262579199E-11</v>
      </c>
      <c r="I4" s="4" t="s">
        <v>18</v>
      </c>
      <c r="J4" s="4" t="s">
        <v>43</v>
      </c>
      <c r="K4" s="4" t="s">
        <v>43</v>
      </c>
    </row>
    <row r="5" spans="1:11" x14ac:dyDescent="0.3">
      <c r="A5" s="4" t="s">
        <v>15</v>
      </c>
      <c r="B5" s="4" t="s">
        <v>31</v>
      </c>
      <c r="C5" s="4">
        <v>48473</v>
      </c>
      <c r="D5" s="4">
        <v>947</v>
      </c>
      <c r="E5" s="4">
        <v>233</v>
      </c>
      <c r="F5" s="4">
        <v>26</v>
      </c>
      <c r="G5" s="4">
        <v>6.3028779482103499</v>
      </c>
      <c r="H5" s="9">
        <v>1.44672084177758E-10</v>
      </c>
      <c r="I5" s="4" t="s">
        <v>31</v>
      </c>
      <c r="J5" s="4" t="s">
        <v>44</v>
      </c>
      <c r="K5" s="4" t="s">
        <v>44</v>
      </c>
    </row>
    <row r="6" spans="1:11" x14ac:dyDescent="0.3">
      <c r="A6" s="4" t="s">
        <v>15</v>
      </c>
      <c r="B6" s="4" t="s">
        <v>28</v>
      </c>
      <c r="C6" s="4">
        <v>48473</v>
      </c>
      <c r="D6" s="4">
        <v>1032</v>
      </c>
      <c r="E6" s="4">
        <v>233</v>
      </c>
      <c r="F6" s="4">
        <v>27</v>
      </c>
      <c r="G6" s="4">
        <v>6.0246041452838499</v>
      </c>
      <c r="H6" s="9">
        <v>1.44672084177758E-10</v>
      </c>
      <c r="I6" s="4" t="s">
        <v>28</v>
      </c>
      <c r="J6" s="4" t="s">
        <v>41</v>
      </c>
      <c r="K6" s="4" t="s">
        <v>41</v>
      </c>
    </row>
    <row r="7" spans="1:11" x14ac:dyDescent="0.3">
      <c r="A7" s="4" t="s">
        <v>15</v>
      </c>
      <c r="B7" s="4" t="s">
        <v>30</v>
      </c>
      <c r="C7" s="4">
        <v>48473</v>
      </c>
      <c r="D7" s="4">
        <v>585</v>
      </c>
      <c r="E7" s="4">
        <v>233</v>
      </c>
      <c r="F7" s="4">
        <v>20</v>
      </c>
      <c r="G7" s="4">
        <v>7.6858047836380496</v>
      </c>
      <c r="H7" s="9">
        <v>8.32604068565165E-10</v>
      </c>
      <c r="I7" s="4" t="s">
        <v>30</v>
      </c>
      <c r="J7" s="4" t="s">
        <v>45</v>
      </c>
      <c r="K7" s="4" t="s">
        <v>45</v>
      </c>
    </row>
    <row r="8" spans="1:11" x14ac:dyDescent="0.3">
      <c r="A8" s="4" t="s">
        <v>15</v>
      </c>
      <c r="B8" s="4" t="s">
        <v>22</v>
      </c>
      <c r="C8" s="4">
        <v>48473</v>
      </c>
      <c r="D8" s="4">
        <v>404</v>
      </c>
      <c r="E8" s="4">
        <v>233</v>
      </c>
      <c r="F8" s="4">
        <v>17</v>
      </c>
      <c r="G8" s="4">
        <v>9.3634390405899204</v>
      </c>
      <c r="H8" s="9">
        <v>1.1928274894519499E-9</v>
      </c>
      <c r="I8" s="4" t="s">
        <v>22</v>
      </c>
      <c r="J8" s="4" t="s">
        <v>46</v>
      </c>
      <c r="K8" s="4" t="s">
        <v>46</v>
      </c>
    </row>
    <row r="9" spans="1:11" x14ac:dyDescent="0.3">
      <c r="A9" s="4" t="s">
        <v>15</v>
      </c>
      <c r="B9" s="4" t="s">
        <v>26</v>
      </c>
      <c r="C9" s="4">
        <v>48473</v>
      </c>
      <c r="D9" s="4">
        <v>409</v>
      </c>
      <c r="E9" s="4">
        <v>233</v>
      </c>
      <c r="F9" s="4">
        <v>17</v>
      </c>
      <c r="G9" s="4">
        <v>9.2477841021224201</v>
      </c>
      <c r="H9" s="9">
        <v>1.3680318973732599E-9</v>
      </c>
      <c r="I9" s="4" t="s">
        <v>26</v>
      </c>
      <c r="J9" s="4" t="s">
        <v>47</v>
      </c>
      <c r="K9" s="4" t="s">
        <v>47</v>
      </c>
    </row>
    <row r="10" spans="1:11" x14ac:dyDescent="0.3">
      <c r="A10" s="4" t="s">
        <v>15</v>
      </c>
      <c r="B10" s="4" t="s">
        <v>24</v>
      </c>
      <c r="C10" s="4">
        <v>48473</v>
      </c>
      <c r="D10" s="4">
        <v>493</v>
      </c>
      <c r="E10" s="4">
        <v>233</v>
      </c>
      <c r="F10" s="4">
        <v>18</v>
      </c>
      <c r="G10" s="4">
        <v>8.1468725036936895</v>
      </c>
      <c r="H10" s="9">
        <v>2.6097608817393099E-9</v>
      </c>
      <c r="I10" s="4" t="s">
        <v>24</v>
      </c>
      <c r="J10" s="4" t="s">
        <v>48</v>
      </c>
      <c r="K10" s="4" t="s">
        <v>48</v>
      </c>
    </row>
    <row r="11" spans="1:11" x14ac:dyDescent="0.3">
      <c r="A11" s="4" t="s">
        <v>15</v>
      </c>
      <c r="B11" s="4" t="s">
        <v>33</v>
      </c>
      <c r="C11" s="4">
        <v>48473</v>
      </c>
      <c r="D11" s="4">
        <v>336</v>
      </c>
      <c r="E11" s="4">
        <v>233</v>
      </c>
      <c r="F11" s="4">
        <v>13</v>
      </c>
      <c r="G11" s="4">
        <v>8.4641946521260891</v>
      </c>
      <c r="H11" s="9">
        <v>4.0140644631799699E-7</v>
      </c>
      <c r="I11" s="4" t="s">
        <v>33</v>
      </c>
      <c r="J11" s="4" t="s">
        <v>49</v>
      </c>
      <c r="K11" s="4" t="s">
        <v>49</v>
      </c>
    </row>
    <row r="12" spans="1:11" x14ac:dyDescent="0.3">
      <c r="A12" s="4" t="s">
        <v>15</v>
      </c>
      <c r="B12" s="4" t="s">
        <v>50</v>
      </c>
      <c r="C12" s="4">
        <v>48473</v>
      </c>
      <c r="D12" s="4">
        <v>245</v>
      </c>
      <c r="E12" s="4">
        <v>233</v>
      </c>
      <c r="F12" s="4">
        <v>7</v>
      </c>
      <c r="G12" s="4">
        <v>6.0963734860940901</v>
      </c>
      <c r="H12" s="4">
        <v>8.8377818950498602E-4</v>
      </c>
      <c r="I12" s="4" t="s">
        <v>50</v>
      </c>
      <c r="J12" s="4" t="s">
        <v>51</v>
      </c>
      <c r="K12" s="4" t="s">
        <v>51</v>
      </c>
    </row>
    <row r="13" spans="1:11" x14ac:dyDescent="0.3">
      <c r="A13" s="4" t="s">
        <v>15</v>
      </c>
      <c r="B13" s="4" t="s">
        <v>38</v>
      </c>
      <c r="C13" s="4">
        <v>48473</v>
      </c>
      <c r="D13" s="4">
        <v>523</v>
      </c>
      <c r="E13" s="4">
        <v>233</v>
      </c>
      <c r="F13" s="4">
        <v>10</v>
      </c>
      <c r="G13" s="4">
        <v>4.1109695943004496</v>
      </c>
      <c r="H13" s="4">
        <v>9.8541396739392005E-4</v>
      </c>
      <c r="I13" s="4" t="s">
        <v>38</v>
      </c>
      <c r="J13" s="4" t="s">
        <v>52</v>
      </c>
      <c r="K13" s="4" t="s">
        <v>52</v>
      </c>
    </row>
    <row r="14" spans="1:11" x14ac:dyDescent="0.3">
      <c r="A14" s="4" t="s">
        <v>15</v>
      </c>
      <c r="B14" s="4" t="s">
        <v>53</v>
      </c>
      <c r="C14" s="4">
        <v>48473</v>
      </c>
      <c r="D14" s="4">
        <v>123</v>
      </c>
      <c r="E14" s="4">
        <v>233</v>
      </c>
      <c r="F14" s="4">
        <v>5</v>
      </c>
      <c r="G14" s="4">
        <v>8.6191218683418604</v>
      </c>
      <c r="H14" s="4">
        <v>1.2425012472906201E-3</v>
      </c>
      <c r="I14" s="4" t="s">
        <v>53</v>
      </c>
      <c r="J14" s="4" t="s">
        <v>54</v>
      </c>
      <c r="K14" s="4" t="s">
        <v>54</v>
      </c>
    </row>
    <row r="15" spans="1:11" x14ac:dyDescent="0.3">
      <c r="A15" s="4" t="s">
        <v>15</v>
      </c>
      <c r="B15" s="4" t="s">
        <v>55</v>
      </c>
      <c r="C15" s="4">
        <v>48473</v>
      </c>
      <c r="D15" s="4">
        <v>128</v>
      </c>
      <c r="E15" s="4">
        <v>233</v>
      </c>
      <c r="F15" s="4">
        <v>5</v>
      </c>
      <c r="G15" s="4">
        <v>8.2816078663391597</v>
      </c>
      <c r="H15" s="4">
        <v>1.44882912500374E-3</v>
      </c>
      <c r="I15" s="4" t="s">
        <v>55</v>
      </c>
      <c r="J15" s="4" t="s">
        <v>56</v>
      </c>
      <c r="K15" s="4" t="s">
        <v>56</v>
      </c>
    </row>
    <row r="16" spans="1:11" x14ac:dyDescent="0.3">
      <c r="A16" s="4" t="s">
        <v>15</v>
      </c>
      <c r="B16" s="4" t="s">
        <v>57</v>
      </c>
      <c r="C16" s="4">
        <v>48473</v>
      </c>
      <c r="D16" s="4">
        <v>288</v>
      </c>
      <c r="E16" s="4">
        <v>233</v>
      </c>
      <c r="F16" s="4">
        <v>7</v>
      </c>
      <c r="G16" s="4">
        <v>5.1824251728605004</v>
      </c>
      <c r="H16" s="4">
        <v>1.6877106538055501E-3</v>
      </c>
      <c r="I16" s="4" t="s">
        <v>57</v>
      </c>
      <c r="J16" s="4" t="s">
        <v>51</v>
      </c>
      <c r="K16" s="4" t="s">
        <v>51</v>
      </c>
    </row>
    <row r="17" spans="1:11" x14ac:dyDescent="0.3">
      <c r="A17" s="4" t="s">
        <v>15</v>
      </c>
      <c r="B17" s="4" t="s">
        <v>58</v>
      </c>
      <c r="C17" s="4">
        <v>48473</v>
      </c>
      <c r="D17" s="4">
        <v>149</v>
      </c>
      <c r="E17" s="4">
        <v>233</v>
      </c>
      <c r="F17" s="4">
        <v>5</v>
      </c>
      <c r="G17" s="4">
        <v>7.1124577314259598</v>
      </c>
      <c r="H17" s="4">
        <v>2.3240427990482799E-3</v>
      </c>
      <c r="I17" s="4" t="s">
        <v>58</v>
      </c>
      <c r="J17" s="4" t="s">
        <v>54</v>
      </c>
      <c r="K17" s="4" t="s">
        <v>54</v>
      </c>
    </row>
    <row r="18" spans="1:11" x14ac:dyDescent="0.3">
      <c r="A18" s="4" t="s">
        <v>15</v>
      </c>
      <c r="B18" s="4" t="s">
        <v>59</v>
      </c>
      <c r="C18" s="4">
        <v>48473</v>
      </c>
      <c r="D18" s="4">
        <v>162</v>
      </c>
      <c r="E18" s="4">
        <v>233</v>
      </c>
      <c r="F18" s="4">
        <v>5</v>
      </c>
      <c r="G18" s="4">
        <v>6.5390492156823301</v>
      </c>
      <c r="H18" s="4">
        <v>3.0141602020101002E-3</v>
      </c>
      <c r="I18" s="4" t="s">
        <v>59</v>
      </c>
      <c r="J18" s="4" t="s">
        <v>54</v>
      </c>
      <c r="K18" s="4" t="s">
        <v>54</v>
      </c>
    </row>
    <row r="19" spans="1:11" x14ac:dyDescent="0.3">
      <c r="A19" s="4" t="s">
        <v>15</v>
      </c>
      <c r="B19" s="4" t="s">
        <v>60</v>
      </c>
      <c r="C19" s="4">
        <v>48473</v>
      </c>
      <c r="D19" s="4">
        <v>200</v>
      </c>
      <c r="E19" s="4">
        <v>233</v>
      </c>
      <c r="F19" s="4">
        <v>5</v>
      </c>
      <c r="G19" s="4">
        <v>5.2933707512502899</v>
      </c>
      <c r="H19" s="4">
        <v>5.5671070138072903E-3</v>
      </c>
      <c r="I19" s="4" t="s">
        <v>60</v>
      </c>
      <c r="J19" s="4" t="s">
        <v>61</v>
      </c>
      <c r="K19" s="4" t="s">
        <v>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sqref="A1:J1048576"/>
    </sheetView>
  </sheetViews>
  <sheetFormatPr defaultRowHeight="14.4" x14ac:dyDescent="0.3"/>
  <cols>
    <col min="1" max="1" width="7.33203125" bestFit="1" customWidth="1"/>
    <col min="2" max="2" width="30.88671875" customWidth="1"/>
    <col min="3" max="3" width="6" bestFit="1" customWidth="1"/>
    <col min="4" max="4" width="5" bestFit="1" customWidth="1"/>
    <col min="5" max="5" width="4" bestFit="1" customWidth="1"/>
    <col min="6" max="6" width="5.44140625" bestFit="1" customWidth="1"/>
    <col min="7" max="8" width="12" bestFit="1" customWidth="1"/>
    <col min="9" max="9" width="28.6640625" customWidth="1"/>
    <col min="10" max="10" width="34.44140625" customWidth="1"/>
  </cols>
  <sheetData>
    <row r="1" spans="1:10" x14ac:dyDescent="0.3">
      <c r="A1" s="2" t="s">
        <v>9</v>
      </c>
      <c r="B1" s="2" t="s">
        <v>10</v>
      </c>
      <c r="C1" s="2" t="s">
        <v>11</v>
      </c>
      <c r="D1" s="2" t="s">
        <v>0</v>
      </c>
      <c r="E1" s="2" t="s">
        <v>12</v>
      </c>
      <c r="F1" s="2" t="s">
        <v>1</v>
      </c>
      <c r="G1" s="2" t="s">
        <v>13</v>
      </c>
      <c r="H1" s="2" t="s">
        <v>2</v>
      </c>
      <c r="I1" s="2" t="s">
        <v>3</v>
      </c>
      <c r="J1" s="2" t="s">
        <v>14</v>
      </c>
    </row>
    <row r="2" spans="1:10" x14ac:dyDescent="0.3">
      <c r="A2" s="4" t="s">
        <v>15</v>
      </c>
      <c r="B2" s="4" t="s">
        <v>20</v>
      </c>
      <c r="C2" s="4">
        <v>48478</v>
      </c>
      <c r="D2" s="4">
        <v>772</v>
      </c>
      <c r="E2" s="4">
        <v>310</v>
      </c>
      <c r="F2" s="4">
        <v>36</v>
      </c>
      <c r="G2" s="4">
        <v>8.11821535905435</v>
      </c>
      <c r="H2" s="9">
        <v>9.3327101612291196E-17</v>
      </c>
      <c r="I2" s="4" t="s">
        <v>20</v>
      </c>
      <c r="J2" s="4" t="s">
        <v>62</v>
      </c>
    </row>
    <row r="3" spans="1:10" x14ac:dyDescent="0.3">
      <c r="A3" s="4" t="s">
        <v>15</v>
      </c>
      <c r="B3" s="4" t="s">
        <v>18</v>
      </c>
      <c r="C3" s="4">
        <v>48478</v>
      </c>
      <c r="D3" s="4">
        <v>543</v>
      </c>
      <c r="E3" s="4">
        <v>310</v>
      </c>
      <c r="F3" s="4">
        <v>30</v>
      </c>
      <c r="G3" s="4">
        <v>9.4571386353955997</v>
      </c>
      <c r="H3" s="9">
        <v>5.3076308164447503E-16</v>
      </c>
      <c r="I3" s="4" t="s">
        <v>18</v>
      </c>
      <c r="J3" s="4" t="s">
        <v>63</v>
      </c>
    </row>
    <row r="4" spans="1:10" x14ac:dyDescent="0.3">
      <c r="A4" s="4" t="s">
        <v>15</v>
      </c>
      <c r="B4" s="4" t="s">
        <v>28</v>
      </c>
      <c r="C4" s="4">
        <v>48478</v>
      </c>
      <c r="D4" s="4">
        <v>1033</v>
      </c>
      <c r="E4" s="4">
        <v>310</v>
      </c>
      <c r="F4" s="4">
        <v>39</v>
      </c>
      <c r="G4" s="4">
        <v>6.6090331059742402</v>
      </c>
      <c r="H4" s="9">
        <v>6.5277777863582396E-16</v>
      </c>
      <c r="I4" s="4" t="s">
        <v>28</v>
      </c>
      <c r="J4" s="4" t="s">
        <v>64</v>
      </c>
    </row>
    <row r="5" spans="1:10" x14ac:dyDescent="0.3">
      <c r="A5" s="4" t="s">
        <v>15</v>
      </c>
      <c r="B5" s="4" t="s">
        <v>31</v>
      </c>
      <c r="C5" s="4">
        <v>48478</v>
      </c>
      <c r="D5" s="4">
        <v>947</v>
      </c>
      <c r="E5" s="4">
        <v>310</v>
      </c>
      <c r="F5" s="4">
        <v>37</v>
      </c>
      <c r="G5" s="4">
        <v>6.8016013813946197</v>
      </c>
      <c r="H5" s="9">
        <v>1.19526667764987E-15</v>
      </c>
      <c r="I5" s="4" t="s">
        <v>31</v>
      </c>
      <c r="J5" s="4" t="s">
        <v>65</v>
      </c>
    </row>
    <row r="6" spans="1:10" x14ac:dyDescent="0.3">
      <c r="A6" s="4" t="s">
        <v>15</v>
      </c>
      <c r="B6" s="4" t="s">
        <v>16</v>
      </c>
      <c r="C6" s="4">
        <v>48478</v>
      </c>
      <c r="D6" s="4">
        <v>444</v>
      </c>
      <c r="E6" s="4">
        <v>310</v>
      </c>
      <c r="F6" s="4">
        <v>27</v>
      </c>
      <c r="G6" s="4">
        <v>10.319474351086599</v>
      </c>
      <c r="H6" s="9">
        <v>1.32215249111232E-15</v>
      </c>
      <c r="I6" s="4" t="s">
        <v>16</v>
      </c>
      <c r="J6" s="4" t="s">
        <v>66</v>
      </c>
    </row>
    <row r="7" spans="1:10" x14ac:dyDescent="0.3">
      <c r="A7" s="4" t="s">
        <v>15</v>
      </c>
      <c r="B7" s="4" t="s">
        <v>22</v>
      </c>
      <c r="C7" s="4">
        <v>48478</v>
      </c>
      <c r="D7" s="4">
        <v>404</v>
      </c>
      <c r="E7" s="4">
        <v>310</v>
      </c>
      <c r="F7" s="4">
        <v>26</v>
      </c>
      <c r="G7" s="4">
        <v>10.8891781142281</v>
      </c>
      <c r="H7" s="9">
        <v>1.32215249111232E-15</v>
      </c>
      <c r="I7" s="4" t="s">
        <v>22</v>
      </c>
      <c r="J7" s="4" t="s">
        <v>67</v>
      </c>
    </row>
    <row r="8" spans="1:10" x14ac:dyDescent="0.3">
      <c r="A8" s="4" t="s">
        <v>15</v>
      </c>
      <c r="B8" s="4" t="s">
        <v>24</v>
      </c>
      <c r="C8" s="4">
        <v>48478</v>
      </c>
      <c r="D8" s="4">
        <v>493</v>
      </c>
      <c r="E8" s="4">
        <v>310</v>
      </c>
      <c r="F8" s="4">
        <v>28</v>
      </c>
      <c r="G8" s="4">
        <v>9.6636016788923804</v>
      </c>
      <c r="H8" s="9">
        <v>1.32560049961715E-15</v>
      </c>
      <c r="I8" s="4" t="s">
        <v>24</v>
      </c>
      <c r="J8" s="4" t="s">
        <v>68</v>
      </c>
    </row>
    <row r="9" spans="1:10" x14ac:dyDescent="0.3">
      <c r="A9" s="4" t="s">
        <v>15</v>
      </c>
      <c r="B9" s="4" t="s">
        <v>30</v>
      </c>
      <c r="C9" s="4">
        <v>48478</v>
      </c>
      <c r="D9" s="4">
        <v>585</v>
      </c>
      <c r="E9" s="4">
        <v>310</v>
      </c>
      <c r="F9" s="4">
        <v>29</v>
      </c>
      <c r="G9" s="4">
        <v>8.4479133843439396</v>
      </c>
      <c r="H9" s="9">
        <v>7.7561447204053007E-15</v>
      </c>
      <c r="I9" s="4" t="s">
        <v>30</v>
      </c>
      <c r="J9" s="4" t="s">
        <v>69</v>
      </c>
    </row>
    <row r="10" spans="1:10" x14ac:dyDescent="0.3">
      <c r="A10" s="4" t="s">
        <v>15</v>
      </c>
      <c r="B10" s="4" t="s">
        <v>33</v>
      </c>
      <c r="C10" s="4">
        <v>48478</v>
      </c>
      <c r="D10" s="4">
        <v>336</v>
      </c>
      <c r="E10" s="4">
        <v>310</v>
      </c>
      <c r="F10" s="4">
        <v>21</v>
      </c>
      <c r="G10" s="4">
        <v>10.4084166839882</v>
      </c>
      <c r="H10" s="9">
        <v>1.54222586033384E-12</v>
      </c>
      <c r="I10" s="4" t="s">
        <v>33</v>
      </c>
      <c r="J10" s="4" t="s">
        <v>70</v>
      </c>
    </row>
    <row r="11" spans="1:10" x14ac:dyDescent="0.3">
      <c r="A11" s="4" t="s">
        <v>15</v>
      </c>
      <c r="B11" s="4" t="s">
        <v>26</v>
      </c>
      <c r="C11" s="4">
        <v>48478</v>
      </c>
      <c r="D11" s="4">
        <v>409</v>
      </c>
      <c r="E11" s="4">
        <v>310</v>
      </c>
      <c r="F11" s="4">
        <v>22</v>
      </c>
      <c r="G11" s="4">
        <v>8.9757163776096007</v>
      </c>
      <c r="H11" s="9">
        <v>5.6058813396470199E-12</v>
      </c>
      <c r="I11" s="4" t="s">
        <v>26</v>
      </c>
      <c r="J11" s="4" t="s">
        <v>71</v>
      </c>
    </row>
    <row r="12" spans="1:10" x14ac:dyDescent="0.3">
      <c r="A12" s="4" t="s">
        <v>15</v>
      </c>
      <c r="B12" s="4" t="s">
        <v>35</v>
      </c>
      <c r="C12" s="4">
        <v>48478</v>
      </c>
      <c r="D12" s="4">
        <v>84</v>
      </c>
      <c r="E12" s="4">
        <v>310</v>
      </c>
      <c r="F12" s="4">
        <v>7</v>
      </c>
      <c r="G12" s="4">
        <v>13.302243527075101</v>
      </c>
      <c r="H12" s="9">
        <v>2.8711801810229699E-5</v>
      </c>
      <c r="I12" s="4" t="s">
        <v>35</v>
      </c>
      <c r="J12" s="4" t="s">
        <v>72</v>
      </c>
    </row>
    <row r="13" spans="1:10" x14ac:dyDescent="0.3">
      <c r="A13" s="4" t="s">
        <v>15</v>
      </c>
      <c r="B13" s="4" t="s">
        <v>37</v>
      </c>
      <c r="C13" s="4">
        <v>48478</v>
      </c>
      <c r="D13" s="4">
        <v>129</v>
      </c>
      <c r="E13" s="4">
        <v>310</v>
      </c>
      <c r="F13" s="4">
        <v>8</v>
      </c>
      <c r="G13" s="4">
        <v>9.9264420430047604</v>
      </c>
      <c r="H13" s="9">
        <v>4.0302535029460299E-5</v>
      </c>
      <c r="I13" s="4" t="s">
        <v>37</v>
      </c>
      <c r="J13" s="4" t="s">
        <v>73</v>
      </c>
    </row>
    <row r="14" spans="1:10" x14ac:dyDescent="0.3">
      <c r="A14" s="4" t="s">
        <v>15</v>
      </c>
      <c r="B14" s="4" t="s">
        <v>74</v>
      </c>
      <c r="C14" s="4">
        <v>48478</v>
      </c>
      <c r="D14" s="4">
        <v>339</v>
      </c>
      <c r="E14" s="4">
        <v>310</v>
      </c>
      <c r="F14" s="4">
        <v>11</v>
      </c>
      <c r="G14" s="4">
        <v>5.2244388707041596</v>
      </c>
      <c r="H14" s="4">
        <v>1.6827071650966601E-4</v>
      </c>
      <c r="I14" s="4" t="s">
        <v>74</v>
      </c>
      <c r="J14" s="4" t="s">
        <v>75</v>
      </c>
    </row>
    <row r="15" spans="1:10" x14ac:dyDescent="0.3">
      <c r="A15" s="4" t="s">
        <v>15</v>
      </c>
      <c r="B15" s="4" t="s">
        <v>53</v>
      </c>
      <c r="C15" s="4">
        <v>48478</v>
      </c>
      <c r="D15" s="4">
        <v>123</v>
      </c>
      <c r="E15" s="4">
        <v>310</v>
      </c>
      <c r="F15" s="4">
        <v>7</v>
      </c>
      <c r="G15" s="4">
        <v>9.08112787674483</v>
      </c>
      <c r="H15" s="4">
        <v>1.9141641545620199E-4</v>
      </c>
      <c r="I15" s="4" t="s">
        <v>53</v>
      </c>
      <c r="J15" s="4" t="s">
        <v>76</v>
      </c>
    </row>
    <row r="16" spans="1:10" x14ac:dyDescent="0.3">
      <c r="A16" s="4" t="s">
        <v>15</v>
      </c>
      <c r="B16" s="4" t="s">
        <v>50</v>
      </c>
      <c r="C16" s="4">
        <v>48478</v>
      </c>
      <c r="D16" s="4">
        <v>245</v>
      </c>
      <c r="E16" s="4">
        <v>310</v>
      </c>
      <c r="F16" s="4">
        <v>9</v>
      </c>
      <c r="G16" s="4">
        <v>5.8858098624317501</v>
      </c>
      <c r="H16" s="4">
        <v>3.0407659662192002E-4</v>
      </c>
      <c r="I16" s="4" t="s">
        <v>50</v>
      </c>
      <c r="J16" s="4" t="s">
        <v>77</v>
      </c>
    </row>
    <row r="17" spans="1:10" x14ac:dyDescent="0.3">
      <c r="A17" s="4" t="s">
        <v>15</v>
      </c>
      <c r="B17" s="4" t="s">
        <v>78</v>
      </c>
      <c r="C17" s="4">
        <v>48478</v>
      </c>
      <c r="D17" s="4">
        <v>59</v>
      </c>
      <c r="E17" s="4">
        <v>310</v>
      </c>
      <c r="F17" s="4">
        <v>5</v>
      </c>
      <c r="G17" s="4">
        <v>13.4454214738806</v>
      </c>
      <c r="H17" s="4">
        <v>3.8653128210988598E-4</v>
      </c>
      <c r="I17" s="4" t="s">
        <v>78</v>
      </c>
      <c r="J17" s="4" t="s">
        <v>79</v>
      </c>
    </row>
    <row r="18" spans="1:10" x14ac:dyDescent="0.3">
      <c r="A18" s="4" t="s">
        <v>15</v>
      </c>
      <c r="B18" s="4" t="s">
        <v>58</v>
      </c>
      <c r="C18" s="4">
        <v>48478</v>
      </c>
      <c r="D18" s="4">
        <v>149</v>
      </c>
      <c r="E18" s="4">
        <v>310</v>
      </c>
      <c r="F18" s="4">
        <v>7</v>
      </c>
      <c r="G18" s="4">
        <v>7.4927653831696901</v>
      </c>
      <c r="H18" s="4">
        <v>4.5271953348513598E-4</v>
      </c>
      <c r="I18" s="4" t="s">
        <v>58</v>
      </c>
      <c r="J18" s="4" t="s">
        <v>76</v>
      </c>
    </row>
    <row r="19" spans="1:10" x14ac:dyDescent="0.3">
      <c r="A19" s="4" t="s">
        <v>15</v>
      </c>
      <c r="B19" s="4" t="s">
        <v>80</v>
      </c>
      <c r="C19" s="4">
        <v>48478</v>
      </c>
      <c r="D19" s="4">
        <v>406</v>
      </c>
      <c r="E19" s="4">
        <v>310</v>
      </c>
      <c r="F19" s="4">
        <v>11</v>
      </c>
      <c r="G19" s="4">
        <v>4.3557582858249102</v>
      </c>
      <c r="H19" s="4">
        <v>5.4977597355998996E-4</v>
      </c>
      <c r="I19" s="4" t="s">
        <v>80</v>
      </c>
      <c r="J19" s="4" t="s">
        <v>81</v>
      </c>
    </row>
    <row r="20" spans="1:10" x14ac:dyDescent="0.3">
      <c r="A20" s="4" t="s">
        <v>15</v>
      </c>
      <c r="B20" s="4" t="s">
        <v>59</v>
      </c>
      <c r="C20" s="4">
        <v>48478</v>
      </c>
      <c r="D20" s="4">
        <v>162</v>
      </c>
      <c r="E20" s="4">
        <v>310</v>
      </c>
      <c r="F20" s="4">
        <v>7</v>
      </c>
      <c r="G20" s="4">
        <v>6.8883079766158497</v>
      </c>
      <c r="H20" s="4">
        <v>6.8842690843906801E-4</v>
      </c>
      <c r="I20" s="4" t="s">
        <v>59</v>
      </c>
      <c r="J20" s="4" t="s">
        <v>76</v>
      </c>
    </row>
    <row r="21" spans="1:10" x14ac:dyDescent="0.3">
      <c r="A21" s="4" t="s">
        <v>15</v>
      </c>
      <c r="B21" s="4" t="s">
        <v>57</v>
      </c>
      <c r="C21" s="4">
        <v>48478</v>
      </c>
      <c r="D21" s="4">
        <v>288</v>
      </c>
      <c r="E21" s="4">
        <v>310</v>
      </c>
      <c r="F21" s="4">
        <v>9</v>
      </c>
      <c r="G21" s="4">
        <v>5.0032698335736701</v>
      </c>
      <c r="H21" s="4">
        <v>7.9218557631965502E-4</v>
      </c>
      <c r="I21" s="4" t="s">
        <v>57</v>
      </c>
      <c r="J21" s="4" t="s">
        <v>77</v>
      </c>
    </row>
    <row r="22" spans="1:10" x14ac:dyDescent="0.3">
      <c r="A22" s="4" t="s">
        <v>15</v>
      </c>
      <c r="B22" s="4" t="s">
        <v>55</v>
      </c>
      <c r="C22" s="4">
        <v>48478</v>
      </c>
      <c r="D22" s="4">
        <v>128</v>
      </c>
      <c r="E22" s="4">
        <v>310</v>
      </c>
      <c r="F22" s="4">
        <v>6</v>
      </c>
      <c r="G22" s="4">
        <v>7.4547512658069399</v>
      </c>
      <c r="H22" s="4">
        <v>1.1556072958708299E-3</v>
      </c>
      <c r="I22" s="4" t="s">
        <v>55</v>
      </c>
      <c r="J22" s="4" t="s">
        <v>82</v>
      </c>
    </row>
    <row r="23" spans="1:10" x14ac:dyDescent="0.3">
      <c r="A23" s="4" t="s">
        <v>15</v>
      </c>
      <c r="B23" s="4" t="s">
        <v>60</v>
      </c>
      <c r="C23" s="4">
        <v>48478</v>
      </c>
      <c r="D23" s="4">
        <v>200</v>
      </c>
      <c r="E23" s="4">
        <v>310</v>
      </c>
      <c r="F23" s="4">
        <v>7</v>
      </c>
      <c r="G23" s="4">
        <v>5.5761005503231402</v>
      </c>
      <c r="H23" s="4">
        <v>1.66254344469802E-3</v>
      </c>
      <c r="I23" s="4" t="s">
        <v>60</v>
      </c>
      <c r="J23" s="4" t="s">
        <v>83</v>
      </c>
    </row>
    <row r="24" spans="1:10" x14ac:dyDescent="0.3">
      <c r="A24" s="4" t="s">
        <v>15</v>
      </c>
      <c r="B24" s="4" t="s">
        <v>84</v>
      </c>
      <c r="C24" s="4">
        <v>48478</v>
      </c>
      <c r="D24" s="4">
        <v>162</v>
      </c>
      <c r="E24" s="4">
        <v>310</v>
      </c>
      <c r="F24" s="4">
        <v>6</v>
      </c>
      <c r="G24" s="4">
        <v>5.8857900823066602</v>
      </c>
      <c r="H24" s="4">
        <v>2.8584270880470698E-3</v>
      </c>
      <c r="I24" s="4" t="s">
        <v>84</v>
      </c>
      <c r="J24" s="4" t="s">
        <v>85</v>
      </c>
    </row>
    <row r="25" spans="1:10" x14ac:dyDescent="0.3">
      <c r="A25" s="4" t="s">
        <v>15</v>
      </c>
      <c r="B25" s="4" t="s">
        <v>86</v>
      </c>
      <c r="C25" s="4">
        <v>48478</v>
      </c>
      <c r="D25" s="4">
        <v>174</v>
      </c>
      <c r="E25" s="4">
        <v>310</v>
      </c>
      <c r="F25" s="4">
        <v>6</v>
      </c>
      <c r="G25" s="4">
        <v>5.4793247866696904</v>
      </c>
      <c r="H25" s="4">
        <v>3.6712164034620799E-3</v>
      </c>
      <c r="I25" s="4" t="s">
        <v>86</v>
      </c>
      <c r="J25" s="4" t="s">
        <v>87</v>
      </c>
    </row>
    <row r="26" spans="1:10" x14ac:dyDescent="0.3">
      <c r="A26" s="4" t="s">
        <v>15</v>
      </c>
      <c r="B26" s="4" t="s">
        <v>88</v>
      </c>
      <c r="C26" s="4">
        <v>48478</v>
      </c>
      <c r="D26" s="4">
        <v>249</v>
      </c>
      <c r="E26" s="4">
        <v>310</v>
      </c>
      <c r="F26" s="4">
        <v>7</v>
      </c>
      <c r="G26" s="4">
        <v>4.47477789320663</v>
      </c>
      <c r="H26" s="4">
        <v>4.0069603726250198E-3</v>
      </c>
      <c r="I26" s="4" t="s">
        <v>88</v>
      </c>
      <c r="J26" s="4" t="s">
        <v>89</v>
      </c>
    </row>
    <row r="27" spans="1:10" x14ac:dyDescent="0.3">
      <c r="A27" s="4" t="s">
        <v>15</v>
      </c>
      <c r="B27" s="4" t="s">
        <v>38</v>
      </c>
      <c r="C27" s="4">
        <v>48478</v>
      </c>
      <c r="D27" s="4">
        <v>523</v>
      </c>
      <c r="E27" s="4">
        <v>310</v>
      </c>
      <c r="F27" s="4">
        <v>10</v>
      </c>
      <c r="G27" s="4">
        <v>3.05621686974873</v>
      </c>
      <c r="H27" s="4">
        <v>5.8350837225429001E-3</v>
      </c>
      <c r="I27" s="4" t="s">
        <v>38</v>
      </c>
      <c r="J27" s="4" t="s">
        <v>90</v>
      </c>
    </row>
    <row r="28" spans="1:10" x14ac:dyDescent="0.3">
      <c r="A28" s="4" t="s">
        <v>15</v>
      </c>
      <c r="B28" s="4" t="s">
        <v>91</v>
      </c>
      <c r="C28" s="4">
        <v>48478</v>
      </c>
      <c r="D28" s="4">
        <v>153</v>
      </c>
      <c r="E28" s="4">
        <v>310</v>
      </c>
      <c r="F28" s="4">
        <v>5</v>
      </c>
      <c r="G28" s="4">
        <v>5.1781541165859499</v>
      </c>
      <c r="H28" s="4">
        <v>7.9023693428235207E-3</v>
      </c>
      <c r="I28" s="4" t="s">
        <v>91</v>
      </c>
      <c r="J28" s="4" t="s">
        <v>92</v>
      </c>
    </row>
    <row r="29" spans="1:10" x14ac:dyDescent="0.3">
      <c r="A29" s="4" t="s">
        <v>15</v>
      </c>
      <c r="B29" s="4" t="s">
        <v>93</v>
      </c>
      <c r="C29" s="4">
        <v>48478</v>
      </c>
      <c r="D29" s="4">
        <v>226</v>
      </c>
      <c r="E29" s="4">
        <v>310</v>
      </c>
      <c r="F29" s="4">
        <v>6</v>
      </c>
      <c r="G29" s="4">
        <v>4.21363905412582</v>
      </c>
      <c r="H29" s="4">
        <v>8.3846594305518694E-3</v>
      </c>
      <c r="I29" s="4" t="s">
        <v>93</v>
      </c>
      <c r="J29" s="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Fig. 3D Pathways</vt:lpstr>
      <vt:lpstr>Fig. 3E 10 most deregulated</vt:lpstr>
      <vt:lpstr>UP_CS10</vt:lpstr>
      <vt:lpstr>UP_IRI-A</vt:lpstr>
      <vt:lpstr>UP_IRI-B</vt:lpstr>
      <vt:lpstr>DOWN_CS10</vt:lpstr>
      <vt:lpstr>DOWN_IRI-A</vt:lpstr>
      <vt:lpstr>DOWN_IRI-B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2022-09-22T09:09:01Z</dcterms:modified>
</cp:coreProperties>
</file>