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Kathrin\Desktop\FACS\50uM 100uM 175uM 250uM 500uM 6OHDA tuj1488 th647 separated lines 2nd trial\"/>
    </mc:Choice>
  </mc:AlternateContent>
  <bookViews>
    <workbookView xWindow="0" yWindow="0" windowWidth="28800" windowHeight="1350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I47" i="1" l="1"/>
  <c r="I49" i="1"/>
  <c r="I48" i="1"/>
  <c r="I46" i="1"/>
  <c r="I45" i="1"/>
  <c r="I44" i="1"/>
  <c r="I43" i="1"/>
  <c r="I42" i="1"/>
  <c r="I41" i="1"/>
  <c r="E44" i="1" l="1"/>
  <c r="E47" i="1"/>
  <c r="E48" i="1"/>
  <c r="E49" i="1"/>
  <c r="E41" i="1"/>
  <c r="E46" i="1"/>
  <c r="E45" i="1"/>
  <c r="E43" i="1"/>
  <c r="E42" i="1"/>
  <c r="N35" i="1" l="1"/>
  <c r="N34" i="1"/>
  <c r="N33" i="1"/>
  <c r="N32" i="1"/>
  <c r="N31" i="1"/>
  <c r="N23" i="1" l="1"/>
  <c r="N24" i="1"/>
  <c r="N25" i="1"/>
  <c r="N22" i="1"/>
  <c r="N21" i="1"/>
  <c r="N20" i="1"/>
  <c r="N19" i="1"/>
  <c r="N18" i="1"/>
  <c r="M5" i="1" l="1"/>
  <c r="M6" i="1"/>
  <c r="M7" i="1"/>
  <c r="M8" i="1"/>
  <c r="M9" i="1"/>
  <c r="U5" i="1"/>
  <c r="U6" i="1"/>
  <c r="U7" i="1"/>
  <c r="U8" i="1"/>
  <c r="U9" i="1"/>
  <c r="Q5" i="1"/>
  <c r="Q6" i="1"/>
  <c r="Q7" i="1"/>
  <c r="Q8" i="1"/>
  <c r="Q9" i="1"/>
  <c r="L5" i="1"/>
  <c r="L6" i="1"/>
  <c r="L7" i="1"/>
  <c r="L8" i="1"/>
  <c r="L9" i="1"/>
  <c r="T5" i="1"/>
  <c r="T6" i="1"/>
  <c r="T7" i="1"/>
  <c r="T8" i="1"/>
  <c r="T9" i="1"/>
  <c r="P5" i="1"/>
  <c r="P6" i="1"/>
  <c r="P7" i="1"/>
  <c r="P8" i="1"/>
  <c r="P9" i="1"/>
  <c r="V8" i="1" l="1"/>
  <c r="V7" i="1"/>
  <c r="V6" i="1"/>
  <c r="V5" i="1"/>
  <c r="V9" i="1"/>
  <c r="K5" i="1"/>
  <c r="N5" i="1" s="1"/>
  <c r="K6" i="1"/>
  <c r="N6" i="1" s="1"/>
  <c r="K7" i="1"/>
  <c r="N7" i="1" s="1"/>
  <c r="K8" i="1"/>
  <c r="N8" i="1" s="1"/>
  <c r="K9" i="1"/>
  <c r="N9" i="1" s="1"/>
  <c r="O5" i="1"/>
  <c r="R5" i="1" s="1"/>
  <c r="O6" i="1"/>
  <c r="R6" i="1" s="1"/>
  <c r="O7" i="1"/>
  <c r="R7" i="1" s="1"/>
  <c r="O8" i="1"/>
  <c r="R8" i="1" s="1"/>
  <c r="O9" i="1"/>
  <c r="R9" i="1" s="1"/>
</calcChain>
</file>

<file path=xl/sharedStrings.xml><?xml version="1.0" encoding="utf-8"?>
<sst xmlns="http://schemas.openxmlformats.org/spreadsheetml/2006/main" count="269" uniqueCount="116">
  <si>
    <t>treatment</t>
  </si>
  <si>
    <t>cell counter</t>
  </si>
  <si>
    <t xml:space="preserve">live </t>
  </si>
  <si>
    <t>dead</t>
  </si>
  <si>
    <t xml:space="preserve">total </t>
  </si>
  <si>
    <t xml:space="preserve">Vehicle </t>
  </si>
  <si>
    <t>100uM</t>
  </si>
  <si>
    <t>TH wo viability staining</t>
  </si>
  <si>
    <t>gating to dead population</t>
  </si>
  <si>
    <t>gating to live population</t>
  </si>
  <si>
    <t>live TH</t>
  </si>
  <si>
    <t>50uM</t>
  </si>
  <si>
    <t>250uM</t>
  </si>
  <si>
    <t>500umM</t>
  </si>
  <si>
    <t>K7</t>
  </si>
  <si>
    <t>T12</t>
  </si>
  <si>
    <t>average</t>
  </si>
  <si>
    <t xml:space="preserve">TH </t>
  </si>
  <si>
    <t>unstained</t>
  </si>
  <si>
    <r>
      <t>3.52*10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</si>
  <si>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4.11*10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</si>
  <si>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2.46*10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</si>
  <si>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2.64*10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</si>
  <si>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2.52*10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</si>
  <si>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3.69*10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</si>
  <si>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4.52*10</t>
    </r>
    <r>
      <rPr>
        <vertAlign val="superscript"/>
        <sz val="11"/>
        <color theme="1"/>
        <rFont val="Calibri"/>
        <family val="2"/>
        <scheme val="minor"/>
      </rPr>
      <t>5</t>
    </r>
  </si>
  <si>
    <t xml:space="preserve">14% </t>
  </si>
  <si>
    <t>7%</t>
  </si>
  <si>
    <t>4%</t>
  </si>
  <si>
    <t>18%</t>
  </si>
  <si>
    <r>
      <t>3.11*10</t>
    </r>
    <r>
      <rPr>
        <vertAlign val="superscript"/>
        <sz val="11"/>
        <color theme="1"/>
        <rFont val="Calibri"/>
        <family val="2"/>
        <scheme val="minor"/>
      </rPr>
      <t>5</t>
    </r>
  </si>
  <si>
    <t>24%</t>
  </si>
  <si>
    <r>
      <t>4.11*10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</si>
  <si>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1.17*10</t>
    </r>
    <r>
      <rPr>
        <vertAlign val="superscript"/>
        <sz val="11"/>
        <color theme="1"/>
        <rFont val="Calibri"/>
        <family val="2"/>
        <scheme val="minor"/>
      </rPr>
      <t>4</t>
    </r>
  </si>
  <si>
    <t>99%</t>
  </si>
  <si>
    <r>
      <t>8.74*10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</si>
  <si>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2.93*10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</si>
  <si>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29% </t>
  </si>
  <si>
    <r>
      <t>7.27*10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</si>
  <si>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6.86*10</t>
    </r>
    <r>
      <rPr>
        <vertAlign val="superscript"/>
        <sz val="11"/>
        <color theme="1"/>
        <rFont val="Calibri"/>
        <family val="2"/>
        <scheme val="minor"/>
      </rPr>
      <t>5</t>
    </r>
  </si>
  <si>
    <t>6%</t>
  </si>
  <si>
    <r>
      <t>6.74*10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</si>
  <si>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5.63*10</t>
    </r>
    <r>
      <rPr>
        <vertAlign val="superscript"/>
        <sz val="11"/>
        <color theme="1"/>
        <rFont val="Calibri"/>
        <family val="2"/>
        <scheme val="minor"/>
      </rPr>
      <t>5</t>
    </r>
  </si>
  <si>
    <t>17%</t>
  </si>
  <si>
    <r>
      <t>8.09*10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</si>
  <si>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7.10*10</t>
    </r>
    <r>
      <rPr>
        <vertAlign val="superscript"/>
        <sz val="11"/>
        <color theme="1"/>
        <rFont val="Calibri"/>
        <family val="2"/>
        <scheme val="minor"/>
      </rPr>
      <t>5</t>
    </r>
  </si>
  <si>
    <t>12%</t>
  </si>
  <si>
    <t>26%</t>
  </si>
  <si>
    <r>
      <t>7.68*10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</si>
  <si>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5.69*10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</si>
  <si>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1.82*10</t>
    </r>
    <r>
      <rPr>
        <vertAlign val="superscript"/>
        <sz val="11"/>
        <color theme="1"/>
        <rFont val="Calibri"/>
        <family val="2"/>
        <scheme val="minor"/>
      </rPr>
      <t>6</t>
    </r>
  </si>
  <si>
    <r>
      <t>1.74*10</t>
    </r>
    <r>
      <rPr>
        <vertAlign val="superscript"/>
        <sz val="11"/>
        <color theme="1"/>
        <rFont val="Calibri"/>
        <family val="2"/>
        <scheme val="minor"/>
      </rPr>
      <t>6</t>
    </r>
  </si>
  <si>
    <t>95%</t>
  </si>
  <si>
    <r>
      <t>6.39*10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</si>
  <si>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5.34*10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</si>
  <si>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4.81*10</t>
    </r>
    <r>
      <rPr>
        <vertAlign val="superscript"/>
        <sz val="11"/>
        <color theme="1"/>
        <rFont val="Calibri"/>
        <family val="2"/>
        <scheme val="minor"/>
      </rPr>
      <t>5</t>
    </r>
  </si>
  <si>
    <t>15%</t>
  </si>
  <si>
    <r>
      <t>6.98*10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</si>
  <si>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5.98*10</t>
    </r>
    <r>
      <rPr>
        <vertAlign val="superscript"/>
        <sz val="11"/>
        <color theme="1"/>
        <rFont val="Calibri"/>
        <family val="2"/>
        <scheme val="minor"/>
      </rPr>
      <t>5</t>
    </r>
  </si>
  <si>
    <t>14%</t>
  </si>
  <si>
    <r>
      <t>7.98*10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</si>
  <si>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5.51*10</t>
    </r>
    <r>
      <rPr>
        <vertAlign val="superscript"/>
        <sz val="11"/>
        <color theme="1"/>
        <rFont val="Calibri"/>
        <family val="2"/>
        <scheme val="minor"/>
      </rPr>
      <t>5</t>
    </r>
  </si>
  <si>
    <t>31%</t>
  </si>
  <si>
    <r>
      <t>1.75*10</t>
    </r>
    <r>
      <rPr>
        <vertAlign val="superscript"/>
        <sz val="11"/>
        <color theme="1"/>
        <rFont val="Calibri"/>
        <family val="2"/>
        <scheme val="minor"/>
      </rPr>
      <t>6</t>
    </r>
  </si>
  <si>
    <r>
      <t>1.41*10</t>
    </r>
    <r>
      <rPr>
        <vertAlign val="superscript"/>
        <sz val="11"/>
        <color theme="1"/>
        <rFont val="Calibri"/>
        <family val="2"/>
        <scheme val="minor"/>
      </rPr>
      <t>5</t>
    </r>
  </si>
  <si>
    <t>92%</t>
  </si>
  <si>
    <t xml:space="preserve">CTRL DMSO </t>
  </si>
  <si>
    <t>CTRL 20µM Ken</t>
  </si>
  <si>
    <t>CTRL 40µM Tol</t>
  </si>
  <si>
    <t>6OHDA DMSO</t>
  </si>
  <si>
    <t>6OHDA 3µM Ken</t>
  </si>
  <si>
    <t>6OHDA 20µM Ken</t>
  </si>
  <si>
    <t>6OHDA 20µM Tol</t>
  </si>
  <si>
    <t>6OHDA 40µM Tol</t>
  </si>
  <si>
    <r>
      <t>4.11*10</t>
    </r>
    <r>
      <rPr>
        <vertAlign val="superscript"/>
        <sz val="11"/>
        <color rgb="FFFF0000"/>
        <rFont val="Calibri"/>
        <family val="2"/>
        <scheme val="minor"/>
      </rPr>
      <t>4</t>
    </r>
  </si>
  <si>
    <r>
      <t>3.52*10</t>
    </r>
    <r>
      <rPr>
        <vertAlign val="superscript"/>
        <sz val="11"/>
        <color rgb="FFFF0000"/>
        <rFont val="Calibri"/>
        <family val="2"/>
        <scheme val="minor"/>
      </rPr>
      <t>4</t>
    </r>
  </si>
  <si>
    <r>
      <t>2.93*10</t>
    </r>
    <r>
      <rPr>
        <vertAlign val="superscript"/>
        <sz val="11"/>
        <color rgb="FFFF0000"/>
        <rFont val="Calibri"/>
        <family val="2"/>
        <scheme val="minor"/>
      </rPr>
      <t>4</t>
    </r>
  </si>
  <si>
    <r>
      <t>2.64*10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</si>
  <si>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2.46*10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</si>
  <si>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7.27*10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</si>
  <si>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6.86*10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</si>
  <si>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6.39*10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</si>
  <si>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5.34*10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</si>
  <si>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2.52*10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</si>
  <si>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6.74*10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</si>
  <si>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5.63*10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</si>
  <si>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4.81*10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</si>
  <si>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4.52*10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</si>
  <si>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3.69*10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</si>
  <si>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8.09*10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</si>
  <si>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7.10*10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</si>
  <si>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6.98*10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</si>
  <si>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5.98*10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</si>
  <si>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4.11*10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</si>
  <si>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3.11*10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</si>
  <si>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7.68*10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</si>
  <si>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5.69*10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</si>
  <si>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7.98*10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</si>
  <si>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5.51*10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</si>
  <si>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8.74*10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</si>
  <si>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1.17*10</t>
    </r>
    <r>
      <rPr>
        <vertAlign val="superscript"/>
        <sz val="11"/>
        <color rgb="FFFF0000"/>
        <rFont val="Calibri"/>
        <family val="2"/>
        <scheme val="minor"/>
      </rPr>
      <t>4</t>
    </r>
  </si>
  <si>
    <r>
      <t>1.82*10</t>
    </r>
    <r>
      <rPr>
        <vertAlign val="superscript"/>
        <sz val="11"/>
        <color rgb="FFFF0000"/>
        <rFont val="Calibri"/>
        <family val="2"/>
        <scheme val="minor"/>
      </rPr>
      <t>6</t>
    </r>
  </si>
  <si>
    <r>
      <t>1.74*10</t>
    </r>
    <r>
      <rPr>
        <vertAlign val="superscript"/>
        <sz val="11"/>
        <color rgb="FFFF0000"/>
        <rFont val="Calibri"/>
        <family val="2"/>
        <scheme val="minor"/>
      </rPr>
      <t>6</t>
    </r>
  </si>
  <si>
    <r>
      <t>1.75*10</t>
    </r>
    <r>
      <rPr>
        <vertAlign val="superscript"/>
        <sz val="11"/>
        <color rgb="FFFF0000"/>
        <rFont val="Calibri"/>
        <family val="2"/>
        <scheme val="minor"/>
      </rPr>
      <t>6</t>
    </r>
  </si>
  <si>
    <r>
      <t>1.41*10</t>
    </r>
    <r>
      <rPr>
        <vertAlign val="superscript"/>
        <sz val="11"/>
        <color rgb="FFFF0000"/>
        <rFont val="Calibri"/>
        <family val="2"/>
        <scheme val="minor"/>
      </rPr>
      <t>5</t>
    </r>
  </si>
  <si>
    <t>CTRL 25µM BRF</t>
  </si>
  <si>
    <t>6OHDA 12.5µM BRF</t>
  </si>
  <si>
    <t>6OHDA 25µM BRF</t>
  </si>
  <si>
    <t xml:space="preserve">CTRL </t>
  </si>
  <si>
    <t>50µM 6OHDA DMSO</t>
  </si>
  <si>
    <t>100µM 6OHDA DMSO</t>
  </si>
  <si>
    <t>175µM 6OHDA DMSO</t>
  </si>
  <si>
    <t>250µM 6OHDA DMSO</t>
  </si>
  <si>
    <t>500µM 6OHDA DMSO</t>
  </si>
  <si>
    <t>CTRL DMSO old</t>
  </si>
  <si>
    <t>175µM 6OHDA DMSO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</si>
</sst>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0" borderId="1" xfId="0" applyFill="1" applyBorder="1" applyAlignment="1">
      <alignment horizontal="center"/>
    </xf>
    <xf numFmtId="49" fontId="0" fillId="0" borderId="1" xfId="0" applyNumberFormat="1" applyBorder="1"/>
    <xf numFmtId="49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3" fillId="3" borderId="1" xfId="0" applyFont="1" applyFill="1" applyBorder="1"/>
    <xf numFmtId="0" fontId="0" fillId="0" borderId="1" xfId="0" applyFill="1" applyBorder="1"/>
    <xf numFmtId="2" fontId="0" fillId="0" borderId="2" xfId="0" applyNumberForma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Fill="1" applyBorder="1"/>
    <xf numFmtId="2" fontId="0" fillId="0" borderId="12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4" xfId="0" applyFill="1" applyBorder="1"/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thrin/Desktop/FACS/1mM%206OHDA%20500uM%20250uM%20100uM%2050uM%20TUJ1488%20%20TH647separate%20lines/K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athrin/Desktop/FACS/1mM%206OHDA%20500uM%20250uM%20100uM%2050uM%20TUJ1488%20%20TH647separate%20lines/T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athrin/Desktop/FACS/1mM%206OHDA%20500uM%20250uM%20100uM%2050uM%20TUJ1488%20%20TH647separate%20lines/3476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66">
          <cell r="H66">
            <v>59.4</v>
          </cell>
          <cell r="J66">
            <v>58.1</v>
          </cell>
        </row>
        <row r="67">
          <cell r="H67">
            <v>30.3</v>
          </cell>
          <cell r="J67">
            <v>31.8</v>
          </cell>
        </row>
        <row r="68">
          <cell r="H68">
            <v>17.399999999999999</v>
          </cell>
          <cell r="J68">
            <v>18.399999999999999</v>
          </cell>
        </row>
        <row r="69">
          <cell r="H69">
            <v>2.75</v>
          </cell>
          <cell r="J69">
            <v>3.65</v>
          </cell>
        </row>
        <row r="70">
          <cell r="H70">
            <v>0.72</v>
          </cell>
          <cell r="J70">
            <v>1.21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78">
          <cell r="G78">
            <v>69.7</v>
          </cell>
          <cell r="H78">
            <v>74.3</v>
          </cell>
          <cell r="I78">
            <v>58.7</v>
          </cell>
        </row>
        <row r="79">
          <cell r="G79">
            <v>68.2</v>
          </cell>
          <cell r="H79">
            <v>73.099999999999994</v>
          </cell>
          <cell r="I79">
            <v>62.6</v>
          </cell>
        </row>
        <row r="80">
          <cell r="G80">
            <v>37.5</v>
          </cell>
          <cell r="H80">
            <v>37.5</v>
          </cell>
          <cell r="I80">
            <v>33.1</v>
          </cell>
        </row>
        <row r="81">
          <cell r="G81">
            <v>5.0199999999999996</v>
          </cell>
          <cell r="H81">
            <v>5.14</v>
          </cell>
          <cell r="I81">
            <v>4.88</v>
          </cell>
        </row>
        <row r="82">
          <cell r="G82">
            <v>1.48</v>
          </cell>
          <cell r="H82">
            <v>3.49</v>
          </cell>
          <cell r="I82">
            <v>3.75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78">
          <cell r="G78">
            <v>77.099999999999994</v>
          </cell>
          <cell r="H78">
            <v>79.599999999999994</v>
          </cell>
          <cell r="I78">
            <v>74.400000000000006</v>
          </cell>
        </row>
        <row r="79">
          <cell r="G79">
            <v>58.9</v>
          </cell>
          <cell r="H79">
            <v>43.1</v>
          </cell>
          <cell r="I79">
            <v>56.4</v>
          </cell>
        </row>
        <row r="80">
          <cell r="G80">
            <v>52.8</v>
          </cell>
          <cell r="H80">
            <v>28.6</v>
          </cell>
          <cell r="I80">
            <v>53</v>
          </cell>
        </row>
        <row r="81">
          <cell r="G81">
            <v>13.2</v>
          </cell>
          <cell r="H81">
            <v>6.97</v>
          </cell>
          <cell r="I81">
            <v>16.100000000000001</v>
          </cell>
        </row>
        <row r="82">
          <cell r="G82">
            <v>2.62</v>
          </cell>
          <cell r="H82">
            <v>3.95</v>
          </cell>
          <cell r="I82">
            <v>7.73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topLeftCell="A39" zoomScale="85" zoomScaleNormal="85" workbookViewId="0">
      <selection activeCell="F63" sqref="F63"/>
    </sheetView>
  </sheetViews>
  <sheetFormatPr defaultRowHeight="15" x14ac:dyDescent="0.25"/>
  <cols>
    <col min="1" max="1" width="23.7109375" bestFit="1" customWidth="1"/>
    <col min="4" max="4" width="9.140625" style="10"/>
    <col min="5" max="10" width="9.140625" style="4"/>
    <col min="11" max="11" width="9.140625" style="13"/>
    <col min="12" max="14" width="9.140625" style="14"/>
    <col min="16" max="18" width="9.140625" style="14"/>
    <col min="19" max="19" width="9.140625" style="12"/>
    <col min="21" max="22" width="9.140625" style="14"/>
  </cols>
  <sheetData>
    <row r="1" spans="1:22" ht="45" customHeight="1" x14ac:dyDescent="0.25">
      <c r="A1" s="3" t="s">
        <v>0</v>
      </c>
      <c r="B1" s="53" t="s">
        <v>1</v>
      </c>
      <c r="C1" s="53"/>
      <c r="D1" s="53"/>
      <c r="E1" s="53" t="s">
        <v>1</v>
      </c>
      <c r="F1" s="53"/>
      <c r="G1" s="53"/>
      <c r="H1" s="53" t="s">
        <v>1</v>
      </c>
      <c r="I1" s="53"/>
      <c r="J1" s="53"/>
      <c r="K1" s="54" t="s">
        <v>7</v>
      </c>
      <c r="L1" s="55"/>
      <c r="M1" s="55"/>
      <c r="N1" s="56"/>
      <c r="O1" s="52" t="s">
        <v>8</v>
      </c>
      <c r="P1" s="52"/>
      <c r="Q1" s="52"/>
      <c r="R1" s="52"/>
      <c r="S1" s="52" t="s">
        <v>9</v>
      </c>
      <c r="T1" s="52"/>
      <c r="U1" s="52"/>
      <c r="V1" s="52"/>
    </row>
    <row r="2" spans="1:22" s="2" customFormat="1" x14ac:dyDescent="0.25">
      <c r="A2" s="3"/>
      <c r="B2" s="46">
        <v>34769</v>
      </c>
      <c r="C2" s="47"/>
      <c r="D2" s="48"/>
      <c r="E2" s="46" t="s">
        <v>14</v>
      </c>
      <c r="F2" s="47"/>
      <c r="G2" s="48"/>
      <c r="H2" s="46" t="s">
        <v>15</v>
      </c>
      <c r="I2" s="47"/>
      <c r="J2" s="48"/>
      <c r="K2" s="46" t="s">
        <v>17</v>
      </c>
      <c r="L2" s="47"/>
      <c r="M2" s="47"/>
      <c r="N2" s="48"/>
      <c r="O2" s="46" t="s">
        <v>10</v>
      </c>
      <c r="P2" s="47"/>
      <c r="Q2" s="47"/>
      <c r="R2" s="48"/>
      <c r="S2" s="52" t="s">
        <v>10</v>
      </c>
      <c r="T2" s="52"/>
      <c r="U2" s="52"/>
      <c r="V2" s="52"/>
    </row>
    <row r="3" spans="1:22" s="2" customFormat="1" x14ac:dyDescent="0.25">
      <c r="A3" s="8"/>
      <c r="B3" s="5" t="s">
        <v>4</v>
      </c>
      <c r="C3" s="5" t="s">
        <v>2</v>
      </c>
      <c r="D3" s="9" t="s">
        <v>3</v>
      </c>
      <c r="E3" s="5" t="s">
        <v>4</v>
      </c>
      <c r="F3" s="5" t="s">
        <v>2</v>
      </c>
      <c r="G3" s="9" t="s">
        <v>3</v>
      </c>
      <c r="H3" s="5" t="s">
        <v>4</v>
      </c>
      <c r="I3" s="5" t="s">
        <v>2</v>
      </c>
      <c r="J3" s="9" t="s">
        <v>3</v>
      </c>
      <c r="K3" s="11" t="s">
        <v>14</v>
      </c>
      <c r="L3" s="11" t="s">
        <v>15</v>
      </c>
      <c r="M3" s="11">
        <v>34769</v>
      </c>
      <c r="N3" s="11" t="s">
        <v>16</v>
      </c>
      <c r="O3" s="5" t="s">
        <v>14</v>
      </c>
      <c r="P3" s="11" t="s">
        <v>15</v>
      </c>
      <c r="Q3" s="11">
        <v>34769</v>
      </c>
      <c r="R3" s="11" t="s">
        <v>16</v>
      </c>
      <c r="S3" s="9" t="s">
        <v>14</v>
      </c>
      <c r="T3" s="5" t="s">
        <v>15</v>
      </c>
      <c r="U3" s="11">
        <v>34769</v>
      </c>
      <c r="V3" s="11" t="s">
        <v>16</v>
      </c>
    </row>
    <row r="4" spans="1:22" s="2" customFormat="1" ht="17.25" x14ac:dyDescent="0.25">
      <c r="A4" s="8" t="s">
        <v>18</v>
      </c>
      <c r="B4" s="5" t="s">
        <v>20</v>
      </c>
      <c r="C4" s="5" t="s">
        <v>19</v>
      </c>
      <c r="D4" s="9" t="s">
        <v>26</v>
      </c>
      <c r="E4" s="5" t="s">
        <v>20</v>
      </c>
      <c r="F4" s="5" t="s">
        <v>36</v>
      </c>
      <c r="G4" s="9" t="s">
        <v>37</v>
      </c>
      <c r="H4" s="5"/>
      <c r="I4" s="5"/>
      <c r="J4" s="9"/>
      <c r="K4" s="11"/>
      <c r="L4" s="11"/>
      <c r="M4" s="11"/>
      <c r="N4" s="11"/>
      <c r="O4" s="5"/>
      <c r="P4" s="11"/>
      <c r="Q4" s="11"/>
      <c r="R4" s="11"/>
      <c r="S4" s="9"/>
      <c r="T4" s="5"/>
      <c r="U4" s="11"/>
      <c r="V4" s="11"/>
    </row>
    <row r="5" spans="1:22" ht="17.25" x14ac:dyDescent="0.25">
      <c r="A5" s="1" t="s">
        <v>5</v>
      </c>
      <c r="B5" s="5" t="s">
        <v>22</v>
      </c>
      <c r="C5" s="5" t="s">
        <v>21</v>
      </c>
      <c r="D5" s="9" t="s">
        <v>27</v>
      </c>
      <c r="E5" s="5" t="s">
        <v>38</v>
      </c>
      <c r="F5" s="5" t="s">
        <v>39</v>
      </c>
      <c r="G5" s="9" t="s">
        <v>40</v>
      </c>
      <c r="H5" s="5" t="s">
        <v>53</v>
      </c>
      <c r="I5" s="5" t="s">
        <v>54</v>
      </c>
      <c r="J5" s="9" t="s">
        <v>43</v>
      </c>
      <c r="K5" s="11">
        <f>[1]Sheet0!J66</f>
        <v>58.1</v>
      </c>
      <c r="L5" s="11">
        <f>[2]Sheet0!I78</f>
        <v>58.7</v>
      </c>
      <c r="M5" s="11">
        <f>[3]Sheet0!I78</f>
        <v>74.400000000000006</v>
      </c>
      <c r="N5" s="11">
        <f>AVERAGE(K5:M5)</f>
        <v>63.733333333333341</v>
      </c>
      <c r="O5" s="6">
        <f>[1]Sheet0!H66</f>
        <v>59.4</v>
      </c>
      <c r="P5" s="11">
        <f>[2]Sheet0!G78</f>
        <v>69.7</v>
      </c>
      <c r="Q5" s="11">
        <f>[3]Sheet0!G78</f>
        <v>77.099999999999994</v>
      </c>
      <c r="R5" s="11">
        <f>AVERAGE(O5:Q5)</f>
        <v>68.733333333333334</v>
      </c>
      <c r="S5" s="6">
        <v>64.7</v>
      </c>
      <c r="T5" s="5">
        <f>[2]Sheet0!H78</f>
        <v>74.3</v>
      </c>
      <c r="U5" s="17">
        <f>[3]Sheet0!H78</f>
        <v>79.599999999999994</v>
      </c>
      <c r="V5" s="17">
        <f>AVERAGE(S5:U5)</f>
        <v>72.86666666666666</v>
      </c>
    </row>
    <row r="6" spans="1:22" s="2" customFormat="1" ht="17.25" x14ac:dyDescent="0.25">
      <c r="A6" s="5" t="s">
        <v>11</v>
      </c>
      <c r="B6" s="5" t="s">
        <v>22</v>
      </c>
      <c r="C6" s="5" t="s">
        <v>23</v>
      </c>
      <c r="D6" s="9" t="s">
        <v>28</v>
      </c>
      <c r="E6" s="5" t="s">
        <v>41</v>
      </c>
      <c r="F6" s="5" t="s">
        <v>42</v>
      </c>
      <c r="G6" s="9" t="s">
        <v>43</v>
      </c>
      <c r="H6" s="5" t="s">
        <v>42</v>
      </c>
      <c r="I6" s="5" t="s">
        <v>55</v>
      </c>
      <c r="J6" s="9" t="s">
        <v>56</v>
      </c>
      <c r="K6" s="11">
        <f>[1]Sheet0!J67</f>
        <v>31.8</v>
      </c>
      <c r="L6" s="11">
        <f>[2]Sheet0!I79</f>
        <v>62.6</v>
      </c>
      <c r="M6" s="11">
        <f>[3]Sheet0!I79</f>
        <v>56.4</v>
      </c>
      <c r="N6" s="11">
        <f t="shared" ref="N6:N9" si="0">AVERAGE(K6:M6)</f>
        <v>50.266666666666673</v>
      </c>
      <c r="O6" s="6">
        <f>[1]Sheet0!H67</f>
        <v>30.3</v>
      </c>
      <c r="P6" s="11">
        <f>[2]Sheet0!G79</f>
        <v>68.2</v>
      </c>
      <c r="Q6" s="11">
        <f>[3]Sheet0!G79</f>
        <v>58.9</v>
      </c>
      <c r="R6" s="11">
        <f t="shared" ref="R6:R9" si="1">AVERAGE(O6:Q6)</f>
        <v>52.466666666666669</v>
      </c>
      <c r="S6" s="6">
        <v>31.2</v>
      </c>
      <c r="T6" s="5">
        <f>[2]Sheet0!H79</f>
        <v>73.099999999999994</v>
      </c>
      <c r="U6" s="17">
        <f>[3]Sheet0!H79</f>
        <v>43.1</v>
      </c>
      <c r="V6" s="17">
        <f t="shared" ref="V6:V9" si="2">AVERAGE(S6:U6)</f>
        <v>49.133333333333333</v>
      </c>
    </row>
    <row r="7" spans="1:22" s="23" customFormat="1" ht="17.25" x14ac:dyDescent="0.25">
      <c r="A7" s="21" t="s">
        <v>6</v>
      </c>
      <c r="B7" s="21" t="s">
        <v>25</v>
      </c>
      <c r="C7" s="21" t="s">
        <v>24</v>
      </c>
      <c r="D7" s="26" t="s">
        <v>29</v>
      </c>
      <c r="E7" s="21" t="s">
        <v>44</v>
      </c>
      <c r="F7" s="21" t="s">
        <v>45</v>
      </c>
      <c r="G7" s="26" t="s">
        <v>46</v>
      </c>
      <c r="H7" s="21" t="s">
        <v>57</v>
      </c>
      <c r="I7" s="21" t="s">
        <v>58</v>
      </c>
      <c r="J7" s="26" t="s">
        <v>59</v>
      </c>
      <c r="K7" s="20">
        <f>[1]Sheet0!J68</f>
        <v>18.399999999999999</v>
      </c>
      <c r="L7" s="20">
        <f>[2]Sheet0!I80</f>
        <v>33.1</v>
      </c>
      <c r="M7" s="20">
        <f>[3]Sheet0!I80</f>
        <v>53</v>
      </c>
      <c r="N7" s="20">
        <f t="shared" si="0"/>
        <v>34.833333333333336</v>
      </c>
      <c r="O7" s="22">
        <f>[1]Sheet0!H68</f>
        <v>17.399999999999999</v>
      </c>
      <c r="P7" s="20">
        <f>[2]Sheet0!G80</f>
        <v>37.5</v>
      </c>
      <c r="Q7" s="20">
        <f>[3]Sheet0!G80</f>
        <v>52.8</v>
      </c>
      <c r="R7" s="20">
        <f t="shared" si="1"/>
        <v>35.9</v>
      </c>
      <c r="S7" s="22">
        <v>4.1500000000000004</v>
      </c>
      <c r="T7" s="21">
        <f>[2]Sheet0!H80</f>
        <v>37.5</v>
      </c>
      <c r="U7" s="27">
        <f>[3]Sheet0!H80</f>
        <v>28.6</v>
      </c>
      <c r="V7" s="27">
        <f>AVERAGE(S7:U7)</f>
        <v>23.416666666666668</v>
      </c>
    </row>
    <row r="8" spans="1:22" ht="17.25" x14ac:dyDescent="0.25">
      <c r="A8" s="1" t="s">
        <v>12</v>
      </c>
      <c r="B8" s="5" t="s">
        <v>32</v>
      </c>
      <c r="C8" s="5" t="s">
        <v>30</v>
      </c>
      <c r="D8" s="9" t="s">
        <v>31</v>
      </c>
      <c r="E8" s="5" t="s">
        <v>48</v>
      </c>
      <c r="F8" s="5" t="s">
        <v>49</v>
      </c>
      <c r="G8" s="9" t="s">
        <v>47</v>
      </c>
      <c r="H8" s="5" t="s">
        <v>60</v>
      </c>
      <c r="I8" s="5" t="s">
        <v>61</v>
      </c>
      <c r="J8" s="9" t="s">
        <v>62</v>
      </c>
      <c r="K8" s="11">
        <f>[1]Sheet0!J69</f>
        <v>3.65</v>
      </c>
      <c r="L8" s="11">
        <f>[2]Sheet0!I81</f>
        <v>4.88</v>
      </c>
      <c r="M8" s="11">
        <f>[3]Sheet0!I81</f>
        <v>16.100000000000001</v>
      </c>
      <c r="N8" s="11">
        <f t="shared" si="0"/>
        <v>8.2100000000000009</v>
      </c>
      <c r="O8" s="6">
        <f>[1]Sheet0!H69</f>
        <v>2.75</v>
      </c>
      <c r="P8" s="11">
        <f>[2]Sheet0!G81</f>
        <v>5.0199999999999996</v>
      </c>
      <c r="Q8" s="11">
        <f>[3]Sheet0!G81</f>
        <v>13.2</v>
      </c>
      <c r="R8" s="11">
        <f t="shared" si="1"/>
        <v>6.9899999999999993</v>
      </c>
      <c r="S8" s="6">
        <v>0.88</v>
      </c>
      <c r="T8" s="5">
        <f>[2]Sheet0!H81</f>
        <v>5.14</v>
      </c>
      <c r="U8" s="17">
        <f>[3]Sheet0!H81</f>
        <v>6.97</v>
      </c>
      <c r="V8" s="17">
        <f t="shared" si="2"/>
        <v>4.3299999999999992</v>
      </c>
    </row>
    <row r="9" spans="1:22" ht="17.25" x14ac:dyDescent="0.25">
      <c r="A9" s="5" t="s">
        <v>13</v>
      </c>
      <c r="B9" s="5" t="s">
        <v>35</v>
      </c>
      <c r="C9" s="5" t="s">
        <v>33</v>
      </c>
      <c r="D9" s="9" t="s">
        <v>34</v>
      </c>
      <c r="E9" s="5" t="s">
        <v>50</v>
      </c>
      <c r="F9" s="5" t="s">
        <v>51</v>
      </c>
      <c r="G9" s="9" t="s">
        <v>52</v>
      </c>
      <c r="H9" s="5" t="s">
        <v>63</v>
      </c>
      <c r="I9" s="5" t="s">
        <v>64</v>
      </c>
      <c r="J9" s="9" t="s">
        <v>65</v>
      </c>
      <c r="K9" s="11">
        <f>[1]Sheet0!J70</f>
        <v>1.21</v>
      </c>
      <c r="L9" s="11">
        <f>[2]Sheet0!I82</f>
        <v>3.75</v>
      </c>
      <c r="M9" s="11">
        <f>[3]Sheet0!I82</f>
        <v>7.73</v>
      </c>
      <c r="N9" s="11">
        <f t="shared" si="0"/>
        <v>4.2300000000000004</v>
      </c>
      <c r="O9" s="6">
        <f>[1]Sheet0!H70</f>
        <v>0.72</v>
      </c>
      <c r="P9" s="11">
        <f>[2]Sheet0!G82</f>
        <v>1.48</v>
      </c>
      <c r="Q9" s="11">
        <f>[3]Sheet0!G82</f>
        <v>2.62</v>
      </c>
      <c r="R9" s="11">
        <f t="shared" si="1"/>
        <v>1.6066666666666667</v>
      </c>
      <c r="S9" s="6">
        <v>2.23</v>
      </c>
      <c r="T9" s="5">
        <f>[2]Sheet0!H82</f>
        <v>3.49</v>
      </c>
      <c r="U9" s="17">
        <f>[3]Sheet0!H82</f>
        <v>3.95</v>
      </c>
      <c r="V9" s="17">
        <f t="shared" si="2"/>
        <v>3.223333333333334</v>
      </c>
    </row>
    <row r="10" spans="1:22" x14ac:dyDescent="0.25">
      <c r="A10" s="5"/>
      <c r="B10" s="6"/>
      <c r="C10" s="6"/>
      <c r="D10" s="9"/>
      <c r="E10" s="5"/>
      <c r="F10" s="5"/>
      <c r="G10" s="15"/>
      <c r="H10" s="15"/>
      <c r="I10" s="15"/>
      <c r="J10" s="15"/>
      <c r="K10" s="16"/>
      <c r="L10" s="16"/>
      <c r="M10" s="16"/>
      <c r="N10" s="16"/>
      <c r="O10" s="15"/>
      <c r="P10" s="16"/>
      <c r="Q10" s="16"/>
    </row>
    <row r="11" spans="1:22" x14ac:dyDescent="0.25">
      <c r="A11" s="7"/>
      <c r="B11" s="7"/>
      <c r="C11" s="7"/>
    </row>
    <row r="12" spans="1:22" x14ac:dyDescent="0.25">
      <c r="A12" s="7"/>
      <c r="B12" s="7"/>
      <c r="C12" s="7"/>
    </row>
    <row r="13" spans="1:22" x14ac:dyDescent="0.25">
      <c r="A13" s="7"/>
      <c r="B13" s="7"/>
      <c r="C13" s="7"/>
    </row>
    <row r="14" spans="1:22" ht="15" customHeight="1" x14ac:dyDescent="0.25">
      <c r="A14" s="18" t="s">
        <v>0</v>
      </c>
      <c r="B14" s="49" t="s">
        <v>1</v>
      </c>
      <c r="C14" s="50"/>
      <c r="D14" s="51"/>
      <c r="E14" s="49" t="s">
        <v>1</v>
      </c>
      <c r="F14" s="50"/>
      <c r="G14" s="51"/>
      <c r="H14" s="49" t="s">
        <v>1</v>
      </c>
      <c r="I14" s="50"/>
      <c r="J14" s="51"/>
      <c r="K14" s="52" t="s">
        <v>9</v>
      </c>
      <c r="L14" s="52"/>
      <c r="M14" s="52"/>
      <c r="N14" s="52"/>
      <c r="O14" s="52"/>
      <c r="P14" s="52"/>
      <c r="Q14" s="52"/>
      <c r="R14" s="52"/>
      <c r="S14"/>
      <c r="U14"/>
      <c r="V14"/>
    </row>
    <row r="15" spans="1:22" x14ac:dyDescent="0.25">
      <c r="A15" s="18"/>
      <c r="B15" s="46">
        <v>34769</v>
      </c>
      <c r="C15" s="47"/>
      <c r="D15" s="48"/>
      <c r="E15" s="46" t="s">
        <v>14</v>
      </c>
      <c r="F15" s="47"/>
      <c r="G15" s="48"/>
      <c r="H15" s="46" t="s">
        <v>15</v>
      </c>
      <c r="I15" s="47"/>
      <c r="J15" s="48"/>
      <c r="K15" s="46" t="s">
        <v>10</v>
      </c>
      <c r="L15" s="47"/>
      <c r="M15" s="47"/>
      <c r="N15" s="48"/>
      <c r="O15" s="52"/>
      <c r="P15" s="52"/>
      <c r="Q15" s="52"/>
      <c r="R15" s="52"/>
      <c r="S15"/>
      <c r="U15"/>
      <c r="V15"/>
    </row>
    <row r="16" spans="1:22" x14ac:dyDescent="0.25">
      <c r="A16" s="18"/>
      <c r="B16" s="5" t="s">
        <v>4</v>
      </c>
      <c r="C16" s="5" t="s">
        <v>2</v>
      </c>
      <c r="D16" s="9" t="s">
        <v>3</v>
      </c>
      <c r="E16" s="5" t="s">
        <v>4</v>
      </c>
      <c r="F16" s="5" t="s">
        <v>2</v>
      </c>
      <c r="G16" s="9" t="s">
        <v>3</v>
      </c>
      <c r="H16" s="5" t="s">
        <v>4</v>
      </c>
      <c r="I16" s="5" t="s">
        <v>2</v>
      </c>
      <c r="J16" s="9" t="s">
        <v>3</v>
      </c>
      <c r="K16" s="5" t="s">
        <v>14</v>
      </c>
      <c r="L16" s="11" t="s">
        <v>15</v>
      </c>
      <c r="M16" s="11">
        <v>34769</v>
      </c>
      <c r="N16" s="11" t="s">
        <v>16</v>
      </c>
      <c r="O16" s="9"/>
      <c r="P16" s="5"/>
      <c r="Q16" s="11"/>
      <c r="R16" s="11"/>
      <c r="S16"/>
      <c r="U16"/>
      <c r="V16"/>
    </row>
    <row r="17" spans="1:22" ht="17.25" x14ac:dyDescent="0.25">
      <c r="A17" s="18" t="s">
        <v>18</v>
      </c>
      <c r="B17" s="28" t="s">
        <v>74</v>
      </c>
      <c r="C17" s="28" t="s">
        <v>75</v>
      </c>
      <c r="D17" s="29" t="s">
        <v>26</v>
      </c>
      <c r="E17" s="28" t="s">
        <v>74</v>
      </c>
      <c r="F17" s="28" t="s">
        <v>76</v>
      </c>
      <c r="G17" s="29" t="s">
        <v>37</v>
      </c>
      <c r="H17" s="28"/>
      <c r="I17" s="28"/>
      <c r="J17" s="29"/>
      <c r="K17" s="5"/>
      <c r="L17" s="11"/>
      <c r="M17" s="11"/>
      <c r="N17" s="11"/>
      <c r="O17" s="9"/>
      <c r="P17" s="5"/>
      <c r="Q17" s="11"/>
      <c r="R17" s="11"/>
      <c r="S17"/>
      <c r="U17"/>
      <c r="V17"/>
    </row>
    <row r="18" spans="1:22" ht="17.25" x14ac:dyDescent="0.25">
      <c r="A18" s="5" t="s">
        <v>66</v>
      </c>
      <c r="B18" s="28" t="s">
        <v>77</v>
      </c>
      <c r="C18" s="28" t="s">
        <v>78</v>
      </c>
      <c r="D18" s="29" t="s">
        <v>27</v>
      </c>
      <c r="E18" s="28" t="s">
        <v>79</v>
      </c>
      <c r="F18" s="28" t="s">
        <v>80</v>
      </c>
      <c r="G18" s="29" t="s">
        <v>40</v>
      </c>
      <c r="H18" s="28" t="s">
        <v>81</v>
      </c>
      <c r="I18" s="28" t="s">
        <v>82</v>
      </c>
      <c r="J18" s="29" t="s">
        <v>43</v>
      </c>
      <c r="K18" s="23">
        <v>82.8</v>
      </c>
      <c r="L18" s="23">
        <v>89.7</v>
      </c>
      <c r="M18" s="23">
        <v>81.400000000000006</v>
      </c>
      <c r="N18" s="11">
        <f>AVERAGE(K18:M18)</f>
        <v>84.63333333333334</v>
      </c>
      <c r="O18" s="6"/>
      <c r="P18" s="5"/>
      <c r="Q18" s="17"/>
      <c r="R18" s="17"/>
      <c r="S18"/>
      <c r="U18"/>
      <c r="V18"/>
    </row>
    <row r="19" spans="1:22" ht="17.25" x14ac:dyDescent="0.25">
      <c r="A19" s="5" t="s">
        <v>67</v>
      </c>
      <c r="B19" s="28" t="s">
        <v>77</v>
      </c>
      <c r="C19" s="28" t="s">
        <v>83</v>
      </c>
      <c r="D19" s="29" t="s">
        <v>28</v>
      </c>
      <c r="E19" s="28" t="s">
        <v>84</v>
      </c>
      <c r="F19" s="28" t="s">
        <v>85</v>
      </c>
      <c r="G19" s="29" t="s">
        <v>43</v>
      </c>
      <c r="H19" s="28" t="s">
        <v>85</v>
      </c>
      <c r="I19" s="28" t="s">
        <v>86</v>
      </c>
      <c r="J19" s="29" t="s">
        <v>56</v>
      </c>
      <c r="K19" s="23">
        <v>87.8</v>
      </c>
      <c r="L19" s="23">
        <v>63.2</v>
      </c>
      <c r="M19" s="23">
        <v>49.4</v>
      </c>
      <c r="N19" s="11">
        <f t="shared" ref="N19:N25" si="3">AVERAGE(K19:M19)</f>
        <v>66.8</v>
      </c>
      <c r="O19" s="6"/>
      <c r="P19" s="5"/>
      <c r="Q19" s="17"/>
      <c r="R19" s="17"/>
      <c r="S19"/>
      <c r="U19"/>
      <c r="V19"/>
    </row>
    <row r="20" spans="1:22" ht="17.25" x14ac:dyDescent="0.25">
      <c r="A20" s="5" t="s">
        <v>68</v>
      </c>
      <c r="B20" s="28" t="s">
        <v>87</v>
      </c>
      <c r="C20" s="28" t="s">
        <v>88</v>
      </c>
      <c r="D20" s="29" t="s">
        <v>29</v>
      </c>
      <c r="E20" s="28" t="s">
        <v>89</v>
      </c>
      <c r="F20" s="28" t="s">
        <v>90</v>
      </c>
      <c r="G20" s="29" t="s">
        <v>46</v>
      </c>
      <c r="H20" s="28" t="s">
        <v>91</v>
      </c>
      <c r="I20" s="28" t="s">
        <v>92</v>
      </c>
      <c r="J20" s="29" t="s">
        <v>59</v>
      </c>
      <c r="K20" s="23">
        <v>80.099999999999994</v>
      </c>
      <c r="L20" s="23">
        <v>70.900000000000006</v>
      </c>
      <c r="M20" s="23">
        <v>60.9</v>
      </c>
      <c r="N20" s="11">
        <f t="shared" si="3"/>
        <v>70.63333333333334</v>
      </c>
      <c r="O20" s="6"/>
      <c r="P20" s="5"/>
      <c r="Q20" s="17"/>
      <c r="R20" s="17"/>
      <c r="S20"/>
      <c r="U20"/>
      <c r="V20"/>
    </row>
    <row r="21" spans="1:22" ht="17.25" x14ac:dyDescent="0.25">
      <c r="A21" s="5" t="s">
        <v>69</v>
      </c>
      <c r="B21" s="28" t="s">
        <v>93</v>
      </c>
      <c r="C21" s="28" t="s">
        <v>94</v>
      </c>
      <c r="D21" s="29" t="s">
        <v>31</v>
      </c>
      <c r="E21" s="28" t="s">
        <v>95</v>
      </c>
      <c r="F21" s="28" t="s">
        <v>96</v>
      </c>
      <c r="G21" s="29" t="s">
        <v>47</v>
      </c>
      <c r="H21" s="28" t="s">
        <v>97</v>
      </c>
      <c r="I21" s="28" t="s">
        <v>98</v>
      </c>
      <c r="J21" s="29" t="s">
        <v>62</v>
      </c>
      <c r="K21" s="23">
        <v>65.2</v>
      </c>
      <c r="L21" s="23">
        <v>46.7</v>
      </c>
      <c r="M21" s="23">
        <v>72.099999999999994</v>
      </c>
      <c r="N21" s="11">
        <f t="shared" si="3"/>
        <v>61.333333333333336</v>
      </c>
      <c r="O21" s="6"/>
      <c r="P21" s="5"/>
      <c r="Q21" s="17"/>
      <c r="R21" s="17"/>
      <c r="S21"/>
      <c r="U21"/>
      <c r="V21"/>
    </row>
    <row r="22" spans="1:22" ht="17.25" x14ac:dyDescent="0.25">
      <c r="A22" s="5" t="s">
        <v>70</v>
      </c>
      <c r="B22" s="28" t="s">
        <v>99</v>
      </c>
      <c r="C22" s="28" t="s">
        <v>100</v>
      </c>
      <c r="D22" s="29" t="s">
        <v>34</v>
      </c>
      <c r="E22" s="28" t="s">
        <v>101</v>
      </c>
      <c r="F22" s="28" t="s">
        <v>102</v>
      </c>
      <c r="G22" s="29" t="s">
        <v>52</v>
      </c>
      <c r="H22" s="28" t="s">
        <v>103</v>
      </c>
      <c r="I22" s="28" t="s">
        <v>104</v>
      </c>
      <c r="J22" s="29" t="s">
        <v>65</v>
      </c>
      <c r="K22" s="23">
        <v>76.8</v>
      </c>
      <c r="L22" s="23">
        <v>29.7</v>
      </c>
      <c r="M22" s="23">
        <v>36.1</v>
      </c>
      <c r="N22" s="11">
        <f t="shared" si="3"/>
        <v>47.533333333333331</v>
      </c>
      <c r="O22" s="6"/>
      <c r="P22" s="5"/>
      <c r="Q22" s="17"/>
      <c r="R22" s="17"/>
      <c r="S22"/>
      <c r="U22"/>
      <c r="V22"/>
    </row>
    <row r="23" spans="1:22" x14ac:dyDescent="0.25">
      <c r="A23" s="24" t="s">
        <v>71</v>
      </c>
      <c r="B23" s="6"/>
      <c r="C23" s="6"/>
      <c r="D23" s="9"/>
      <c r="E23" s="5"/>
      <c r="F23" s="5"/>
      <c r="G23" s="5"/>
      <c r="H23" s="5"/>
      <c r="I23" s="5"/>
      <c r="J23" s="5"/>
      <c r="K23" s="23">
        <v>60.6</v>
      </c>
      <c r="L23" s="23">
        <v>18.8</v>
      </c>
      <c r="M23" s="23">
        <v>19.2</v>
      </c>
      <c r="N23" s="11">
        <f t="shared" si="3"/>
        <v>32.866666666666667</v>
      </c>
      <c r="O23" s="25"/>
      <c r="P23" s="6"/>
      <c r="Q23" s="17"/>
      <c r="R23" s="17"/>
      <c r="S23"/>
      <c r="U23"/>
      <c r="V23"/>
    </row>
    <row r="24" spans="1:22" x14ac:dyDescent="0.25">
      <c r="A24" s="5" t="s">
        <v>72</v>
      </c>
      <c r="B24" s="6"/>
      <c r="C24" s="6"/>
      <c r="D24" s="9"/>
      <c r="E24" s="5"/>
      <c r="F24" s="5"/>
      <c r="G24" s="5"/>
      <c r="H24" s="5"/>
      <c r="I24" s="5"/>
      <c r="J24" s="5"/>
      <c r="K24" s="23">
        <v>56</v>
      </c>
      <c r="L24" s="23">
        <v>21.7</v>
      </c>
      <c r="M24" s="23">
        <v>66.3</v>
      </c>
      <c r="N24" s="11">
        <f t="shared" si="3"/>
        <v>48</v>
      </c>
      <c r="O24" s="25"/>
      <c r="P24" s="6"/>
      <c r="Q24" s="17"/>
      <c r="R24" s="17"/>
      <c r="S24"/>
      <c r="U24"/>
      <c r="V24"/>
    </row>
    <row r="25" spans="1:22" x14ac:dyDescent="0.25">
      <c r="A25" s="24" t="s">
        <v>73</v>
      </c>
      <c r="B25" s="6"/>
      <c r="C25" s="6"/>
      <c r="D25" s="9"/>
      <c r="E25" s="5"/>
      <c r="F25" s="5"/>
      <c r="G25" s="5"/>
      <c r="H25" s="5"/>
      <c r="I25" s="5"/>
      <c r="J25" s="5"/>
      <c r="K25" s="23">
        <v>17</v>
      </c>
      <c r="L25" s="23">
        <v>16.2</v>
      </c>
      <c r="M25" s="23">
        <v>15.4</v>
      </c>
      <c r="N25" s="11">
        <f t="shared" si="3"/>
        <v>16.2</v>
      </c>
      <c r="O25" s="25"/>
      <c r="P25" s="6"/>
      <c r="Q25" s="17"/>
      <c r="R25" s="17"/>
      <c r="S25"/>
      <c r="U25"/>
      <c r="V25"/>
    </row>
    <row r="27" spans="1:22" x14ac:dyDescent="0.25">
      <c r="A27" s="19" t="s">
        <v>0</v>
      </c>
      <c r="B27" s="49" t="s">
        <v>1</v>
      </c>
      <c r="C27" s="50"/>
      <c r="D27" s="51"/>
      <c r="E27" s="49" t="s">
        <v>1</v>
      </c>
      <c r="F27" s="50"/>
      <c r="G27" s="51"/>
      <c r="H27" s="49" t="s">
        <v>1</v>
      </c>
      <c r="I27" s="50"/>
      <c r="J27" s="51"/>
      <c r="K27" s="52" t="s">
        <v>9</v>
      </c>
      <c r="L27" s="52"/>
      <c r="M27" s="52"/>
      <c r="N27" s="52"/>
    </row>
    <row r="28" spans="1:22" x14ac:dyDescent="0.25">
      <c r="A28" s="19"/>
      <c r="B28" s="46">
        <v>34769</v>
      </c>
      <c r="C28" s="47"/>
      <c r="D28" s="48"/>
      <c r="E28" s="46" t="s">
        <v>14</v>
      </c>
      <c r="F28" s="47"/>
      <c r="G28" s="48"/>
      <c r="H28" s="46" t="s">
        <v>15</v>
      </c>
      <c r="I28" s="47"/>
      <c r="J28" s="48"/>
      <c r="K28" s="46" t="s">
        <v>10</v>
      </c>
      <c r="L28" s="47"/>
      <c r="M28" s="47"/>
      <c r="N28" s="48"/>
    </row>
    <row r="29" spans="1:22" x14ac:dyDescent="0.25">
      <c r="A29" s="19"/>
      <c r="B29" s="5" t="s">
        <v>4</v>
      </c>
      <c r="C29" s="5" t="s">
        <v>2</v>
      </c>
      <c r="D29" s="9" t="s">
        <v>3</v>
      </c>
      <c r="E29" s="5" t="s">
        <v>4</v>
      </c>
      <c r="F29" s="5" t="s">
        <v>2</v>
      </c>
      <c r="G29" s="9" t="s">
        <v>3</v>
      </c>
      <c r="H29" s="5" t="s">
        <v>4</v>
      </c>
      <c r="I29" s="5" t="s">
        <v>2</v>
      </c>
      <c r="J29" s="9" t="s">
        <v>3</v>
      </c>
      <c r="K29" s="5" t="s">
        <v>14</v>
      </c>
      <c r="L29" s="11" t="s">
        <v>15</v>
      </c>
      <c r="M29" s="11">
        <v>34769</v>
      </c>
      <c r="N29" s="11" t="s">
        <v>16</v>
      </c>
    </row>
    <row r="30" spans="1:22" ht="17.25" x14ac:dyDescent="0.25">
      <c r="A30" s="19" t="s">
        <v>18</v>
      </c>
      <c r="B30" s="28" t="s">
        <v>74</v>
      </c>
      <c r="C30" s="28" t="s">
        <v>75</v>
      </c>
      <c r="D30" s="29" t="s">
        <v>26</v>
      </c>
      <c r="E30" s="28" t="s">
        <v>74</v>
      </c>
      <c r="F30" s="28" t="s">
        <v>76</v>
      </c>
      <c r="G30" s="29" t="s">
        <v>37</v>
      </c>
      <c r="H30" s="28"/>
      <c r="I30" s="28"/>
      <c r="J30" s="29"/>
      <c r="K30" s="5"/>
      <c r="L30" s="11"/>
      <c r="M30" s="11"/>
      <c r="N30" s="11"/>
    </row>
    <row r="31" spans="1:22" ht="17.25" x14ac:dyDescent="0.25">
      <c r="A31" s="5" t="s">
        <v>66</v>
      </c>
      <c r="B31" s="28" t="s">
        <v>77</v>
      </c>
      <c r="C31" s="28" t="s">
        <v>78</v>
      </c>
      <c r="D31" s="29" t="s">
        <v>27</v>
      </c>
      <c r="E31" s="28" t="s">
        <v>79</v>
      </c>
      <c r="F31" s="28" t="s">
        <v>80</v>
      </c>
      <c r="G31" s="29" t="s">
        <v>40</v>
      </c>
      <c r="H31" s="28" t="s">
        <v>81</v>
      </c>
      <c r="I31" s="28" t="s">
        <v>82</v>
      </c>
      <c r="J31" s="29" t="s">
        <v>43</v>
      </c>
      <c r="K31" s="22">
        <v>82.3</v>
      </c>
      <c r="L31" s="22">
        <v>82.9</v>
      </c>
      <c r="M31" s="22">
        <v>83.8</v>
      </c>
      <c r="N31" s="11">
        <f>AVERAGE(K31:M31)</f>
        <v>83</v>
      </c>
    </row>
    <row r="32" spans="1:22" ht="17.25" x14ac:dyDescent="0.25">
      <c r="A32" s="5" t="s">
        <v>105</v>
      </c>
      <c r="B32" s="28" t="s">
        <v>77</v>
      </c>
      <c r="C32" s="28" t="s">
        <v>83</v>
      </c>
      <c r="D32" s="29" t="s">
        <v>28</v>
      </c>
      <c r="E32" s="28" t="s">
        <v>84</v>
      </c>
      <c r="F32" s="28" t="s">
        <v>85</v>
      </c>
      <c r="G32" s="29" t="s">
        <v>43</v>
      </c>
      <c r="H32" s="28" t="s">
        <v>85</v>
      </c>
      <c r="I32" s="28" t="s">
        <v>86</v>
      </c>
      <c r="J32" s="29" t="s">
        <v>56</v>
      </c>
      <c r="K32" s="22">
        <v>1.61</v>
      </c>
      <c r="L32" s="22">
        <v>23.6</v>
      </c>
      <c r="M32" s="22">
        <v>4.63</v>
      </c>
      <c r="N32" s="11">
        <f t="shared" ref="N32:N35" si="4">AVERAGE(K32:M32)</f>
        <v>9.9466666666666672</v>
      </c>
    </row>
    <row r="33" spans="1:22" ht="17.25" x14ac:dyDescent="0.25">
      <c r="A33" s="5" t="s">
        <v>69</v>
      </c>
      <c r="B33" s="28" t="s">
        <v>93</v>
      </c>
      <c r="C33" s="28" t="s">
        <v>94</v>
      </c>
      <c r="D33" s="29" t="s">
        <v>31</v>
      </c>
      <c r="E33" s="28" t="s">
        <v>95</v>
      </c>
      <c r="F33" s="28" t="s">
        <v>96</v>
      </c>
      <c r="G33" s="29" t="s">
        <v>47</v>
      </c>
      <c r="H33" s="28" t="s">
        <v>97</v>
      </c>
      <c r="I33" s="28" t="s">
        <v>98</v>
      </c>
      <c r="J33" s="29" t="s">
        <v>62</v>
      </c>
      <c r="K33" s="22">
        <v>76.400000000000006</v>
      </c>
      <c r="L33" s="22">
        <v>80.900000000000006</v>
      </c>
      <c r="M33" s="22">
        <v>68</v>
      </c>
      <c r="N33" s="11">
        <f t="shared" si="4"/>
        <v>75.100000000000009</v>
      </c>
    </row>
    <row r="34" spans="1:22" ht="17.25" x14ac:dyDescent="0.25">
      <c r="A34" s="5" t="s">
        <v>106</v>
      </c>
      <c r="B34" s="28" t="s">
        <v>99</v>
      </c>
      <c r="C34" s="28" t="s">
        <v>100</v>
      </c>
      <c r="D34" s="29" t="s">
        <v>34</v>
      </c>
      <c r="E34" s="28" t="s">
        <v>101</v>
      </c>
      <c r="F34" s="28" t="s">
        <v>102</v>
      </c>
      <c r="G34" s="29" t="s">
        <v>52</v>
      </c>
      <c r="H34" s="28" t="s">
        <v>103</v>
      </c>
      <c r="I34" s="28" t="s">
        <v>104</v>
      </c>
      <c r="J34" s="29" t="s">
        <v>65</v>
      </c>
      <c r="K34" s="22">
        <v>43.6</v>
      </c>
      <c r="L34" s="22">
        <v>71.900000000000006</v>
      </c>
      <c r="M34" s="22">
        <v>37.299999999999997</v>
      </c>
      <c r="N34" s="11">
        <f t="shared" si="4"/>
        <v>50.933333333333337</v>
      </c>
    </row>
    <row r="35" spans="1:22" x14ac:dyDescent="0.25">
      <c r="A35" s="24" t="s">
        <v>107</v>
      </c>
      <c r="B35" s="6"/>
      <c r="C35" s="6"/>
      <c r="D35" s="9"/>
      <c r="E35" s="5"/>
      <c r="F35" s="5"/>
      <c r="G35" s="5"/>
      <c r="H35" s="5"/>
      <c r="I35" s="5"/>
      <c r="J35" s="5"/>
      <c r="K35" s="22">
        <v>6.67</v>
      </c>
      <c r="L35" s="22">
        <v>2.82</v>
      </c>
      <c r="M35" s="22">
        <v>9.4700000000000006</v>
      </c>
      <c r="N35" s="11">
        <f t="shared" si="4"/>
        <v>6.32</v>
      </c>
    </row>
    <row r="36" spans="1:22" ht="15.75" thickBot="1" x14ac:dyDescent="0.3"/>
    <row r="37" spans="1:22" x14ac:dyDescent="0.25">
      <c r="A37" s="30" t="s">
        <v>0</v>
      </c>
      <c r="B37" s="52" t="s">
        <v>9</v>
      </c>
      <c r="C37" s="52"/>
      <c r="D37" s="52"/>
      <c r="E37" s="54"/>
      <c r="F37" s="57" t="s">
        <v>7</v>
      </c>
      <c r="G37" s="58"/>
      <c r="H37" s="58"/>
      <c r="I37" s="59"/>
      <c r="J37" s="12"/>
      <c r="K37"/>
      <c r="N37"/>
      <c r="P37"/>
      <c r="Q37"/>
      <c r="R37"/>
      <c r="S37"/>
      <c r="U37"/>
      <c r="V37"/>
    </row>
    <row r="38" spans="1:22" x14ac:dyDescent="0.25">
      <c r="A38" s="30"/>
      <c r="B38" s="46" t="s">
        <v>10</v>
      </c>
      <c r="C38" s="47"/>
      <c r="D38" s="47"/>
      <c r="E38" s="47"/>
      <c r="F38" s="60" t="s">
        <v>17</v>
      </c>
      <c r="G38" s="47"/>
      <c r="H38" s="47"/>
      <c r="I38" s="61"/>
      <c r="J38" s="12"/>
      <c r="K38"/>
      <c r="N38"/>
      <c r="P38"/>
      <c r="Q38"/>
      <c r="R38"/>
      <c r="S38"/>
      <c r="U38"/>
      <c r="V38"/>
    </row>
    <row r="39" spans="1:22" x14ac:dyDescent="0.25">
      <c r="A39" s="30"/>
      <c r="B39" s="5" t="s">
        <v>14</v>
      </c>
      <c r="C39" s="11" t="s">
        <v>15</v>
      </c>
      <c r="D39" s="11">
        <v>34769</v>
      </c>
      <c r="E39" s="35" t="s">
        <v>16</v>
      </c>
      <c r="F39" s="37" t="s">
        <v>14</v>
      </c>
      <c r="G39" s="11" t="s">
        <v>15</v>
      </c>
      <c r="H39" s="11">
        <v>34769</v>
      </c>
      <c r="I39" s="38" t="s">
        <v>16</v>
      </c>
      <c r="J39" s="12"/>
      <c r="K39"/>
      <c r="N39"/>
      <c r="P39"/>
      <c r="Q39"/>
      <c r="R39"/>
      <c r="S39"/>
      <c r="U39"/>
      <c r="V39"/>
    </row>
    <row r="40" spans="1:22" x14ac:dyDescent="0.25">
      <c r="A40" s="30" t="s">
        <v>18</v>
      </c>
      <c r="B40" s="5"/>
      <c r="C40" s="11"/>
      <c r="D40" s="11"/>
      <c r="E40" s="35"/>
      <c r="F40" s="37"/>
      <c r="G40" s="11"/>
      <c r="H40" s="11"/>
      <c r="I40" s="38"/>
      <c r="J40" s="12"/>
      <c r="K40"/>
      <c r="N40"/>
      <c r="P40"/>
      <c r="Q40"/>
      <c r="R40"/>
      <c r="S40"/>
      <c r="U40"/>
      <c r="V40"/>
    </row>
    <row r="41" spans="1:22" s="2" customFormat="1" x14ac:dyDescent="0.25">
      <c r="A41" s="30" t="s">
        <v>108</v>
      </c>
      <c r="B41" s="32">
        <v>88.4</v>
      </c>
      <c r="C41" s="32">
        <v>92.1</v>
      </c>
      <c r="D41" s="32">
        <v>89.4</v>
      </c>
      <c r="E41" s="36">
        <f>AVERAGE(B41:D41)</f>
        <v>89.966666666666654</v>
      </c>
      <c r="F41" s="39">
        <v>83</v>
      </c>
      <c r="G41" s="34">
        <v>83.5</v>
      </c>
      <c r="H41" s="34">
        <v>82.4</v>
      </c>
      <c r="I41" s="38">
        <f>AVERAGE(F41:H41)</f>
        <v>82.966666666666669</v>
      </c>
      <c r="J41" s="12"/>
      <c r="L41" s="14"/>
      <c r="M41" s="14"/>
    </row>
    <row r="42" spans="1:22" x14ac:dyDescent="0.25">
      <c r="A42" s="5" t="s">
        <v>66</v>
      </c>
      <c r="B42" s="32">
        <v>93.2</v>
      </c>
      <c r="C42" s="32">
        <v>92.6</v>
      </c>
      <c r="D42" s="32">
        <v>93.7</v>
      </c>
      <c r="E42" s="36">
        <f>AVERAGE(B42:D42)</f>
        <v>93.166666666666671</v>
      </c>
      <c r="F42" s="39">
        <v>90.3</v>
      </c>
      <c r="G42" s="34">
        <v>86.7</v>
      </c>
      <c r="H42" s="34">
        <v>91.4</v>
      </c>
      <c r="I42" s="38">
        <f>AVERAGE(F42:H42)</f>
        <v>89.466666666666654</v>
      </c>
      <c r="J42" s="12"/>
      <c r="K42"/>
      <c r="N42"/>
      <c r="P42"/>
      <c r="Q42"/>
      <c r="R42"/>
      <c r="S42"/>
      <c r="U42"/>
      <c r="V42"/>
    </row>
    <row r="43" spans="1:22" x14ac:dyDescent="0.25">
      <c r="A43" s="5" t="s">
        <v>109</v>
      </c>
      <c r="B43" s="32">
        <v>85.1</v>
      </c>
      <c r="C43" s="32">
        <v>86.5</v>
      </c>
      <c r="D43" s="32">
        <v>74.3</v>
      </c>
      <c r="E43" s="36">
        <f t="shared" ref="E43:E49" si="5">AVERAGE(B43:D43)</f>
        <v>81.966666666666654</v>
      </c>
      <c r="F43" s="39">
        <v>79.8</v>
      </c>
      <c r="G43" s="34">
        <v>79.900000000000006</v>
      </c>
      <c r="H43" s="34">
        <v>75.2</v>
      </c>
      <c r="I43" s="40">
        <f t="shared" ref="I43:I49" si="6">AVERAGE(F43:H43)</f>
        <v>78.3</v>
      </c>
      <c r="J43" s="12"/>
      <c r="K43"/>
      <c r="N43"/>
      <c r="P43"/>
      <c r="Q43"/>
      <c r="R43"/>
      <c r="S43"/>
      <c r="U43"/>
      <c r="V43"/>
    </row>
    <row r="44" spans="1:22" x14ac:dyDescent="0.25">
      <c r="A44" s="5" t="s">
        <v>110</v>
      </c>
      <c r="B44" s="33">
        <v>66.3</v>
      </c>
      <c r="C44" s="32">
        <v>81.5</v>
      </c>
      <c r="D44" s="32">
        <v>13.5</v>
      </c>
      <c r="E44" s="36">
        <f>AVERAGE(B44:D44)</f>
        <v>53.766666666666673</v>
      </c>
      <c r="F44" s="39">
        <v>58.4</v>
      </c>
      <c r="G44" s="34">
        <v>77.599999999999994</v>
      </c>
      <c r="H44" s="34">
        <v>66</v>
      </c>
      <c r="I44" s="38">
        <f>AVERAGE(F44:H44)</f>
        <v>67.333333333333329</v>
      </c>
      <c r="J44" s="12"/>
      <c r="K44"/>
      <c r="N44"/>
      <c r="P44"/>
      <c r="Q44"/>
      <c r="R44"/>
      <c r="S44"/>
      <c r="U44"/>
      <c r="V44"/>
    </row>
    <row r="45" spans="1:22" x14ac:dyDescent="0.25">
      <c r="A45" s="5" t="s">
        <v>111</v>
      </c>
      <c r="B45" s="33">
        <v>76.900000000000006</v>
      </c>
      <c r="C45" s="32">
        <v>30</v>
      </c>
      <c r="D45" s="32">
        <v>4.87</v>
      </c>
      <c r="E45" s="36">
        <f t="shared" si="5"/>
        <v>37.256666666666668</v>
      </c>
      <c r="F45" s="39">
        <v>72.3</v>
      </c>
      <c r="G45" s="34">
        <v>47.1</v>
      </c>
      <c r="H45" s="34">
        <v>27.3</v>
      </c>
      <c r="I45" s="38">
        <f t="shared" si="6"/>
        <v>48.900000000000006</v>
      </c>
      <c r="J45" s="12"/>
      <c r="K45"/>
      <c r="N45"/>
      <c r="P45"/>
      <c r="Q45"/>
      <c r="R45"/>
      <c r="S45"/>
      <c r="U45"/>
      <c r="V45"/>
    </row>
    <row r="46" spans="1:22" x14ac:dyDescent="0.25">
      <c r="A46" s="5" t="s">
        <v>112</v>
      </c>
      <c r="B46" s="33">
        <v>65.400000000000006</v>
      </c>
      <c r="C46" s="32">
        <v>2.84</v>
      </c>
      <c r="D46" s="32">
        <v>1.68</v>
      </c>
      <c r="E46" s="36">
        <f t="shared" si="5"/>
        <v>23.306666666666672</v>
      </c>
      <c r="F46" s="39">
        <v>60</v>
      </c>
      <c r="G46" s="34">
        <v>14.2</v>
      </c>
      <c r="H46" s="34">
        <v>30.3</v>
      </c>
      <c r="I46" s="38">
        <f t="shared" si="6"/>
        <v>34.833333333333336</v>
      </c>
      <c r="J46" s="12"/>
      <c r="K46"/>
      <c r="N46"/>
      <c r="P46"/>
      <c r="Q46"/>
      <c r="R46"/>
      <c r="S46"/>
      <c r="U46"/>
      <c r="V46"/>
    </row>
    <row r="47" spans="1:22" x14ac:dyDescent="0.25">
      <c r="A47" s="5" t="s">
        <v>113</v>
      </c>
      <c r="B47" s="32">
        <v>0.56000000000000005</v>
      </c>
      <c r="C47" s="32">
        <v>2.78</v>
      </c>
      <c r="D47" s="32">
        <v>0.79</v>
      </c>
      <c r="E47" s="36">
        <f t="shared" si="5"/>
        <v>1.3766666666666667</v>
      </c>
      <c r="F47" s="39">
        <v>1.92</v>
      </c>
      <c r="G47" s="34">
        <v>0.36</v>
      </c>
      <c r="H47" s="34">
        <v>11</v>
      </c>
      <c r="I47" s="41">
        <f>AVERAGE(F47:H47)</f>
        <v>4.4266666666666667</v>
      </c>
    </row>
    <row r="48" spans="1:22" x14ac:dyDescent="0.25">
      <c r="A48" s="5" t="s">
        <v>114</v>
      </c>
      <c r="B48" s="32">
        <v>92.6</v>
      </c>
      <c r="C48" s="32">
        <v>91.1</v>
      </c>
      <c r="D48" s="32">
        <v>91</v>
      </c>
      <c r="E48" s="36">
        <f t="shared" si="5"/>
        <v>91.566666666666663</v>
      </c>
      <c r="F48" s="39">
        <v>83.7</v>
      </c>
      <c r="G48" s="34">
        <v>72</v>
      </c>
      <c r="H48" s="34">
        <v>78.3</v>
      </c>
      <c r="I48" s="41">
        <f t="shared" si="6"/>
        <v>78</v>
      </c>
    </row>
    <row r="49" spans="1:9" ht="15.75" thickBot="1" x14ac:dyDescent="0.3">
      <c r="A49" s="5" t="s">
        <v>115</v>
      </c>
      <c r="B49" s="32">
        <v>37.9</v>
      </c>
      <c r="C49" s="32">
        <v>2.21</v>
      </c>
      <c r="D49" s="32">
        <v>0.76</v>
      </c>
      <c r="E49" s="36">
        <f t="shared" si="5"/>
        <v>13.623333333333333</v>
      </c>
      <c r="F49" s="42">
        <v>47</v>
      </c>
      <c r="G49" s="43">
        <v>18.399999999999999</v>
      </c>
      <c r="H49" s="44">
        <v>17.3</v>
      </c>
      <c r="I49" s="45">
        <f t="shared" si="6"/>
        <v>27.566666666666666</v>
      </c>
    </row>
    <row r="51" spans="1:9" x14ac:dyDescent="0.25">
      <c r="A51" s="31" t="s">
        <v>0</v>
      </c>
      <c r="B51" s="52" t="s">
        <v>9</v>
      </c>
      <c r="C51" s="52"/>
      <c r="D51" s="52"/>
      <c r="E51" s="54"/>
    </row>
    <row r="52" spans="1:9" x14ac:dyDescent="0.25">
      <c r="A52" s="31"/>
      <c r="B52" s="46" t="s">
        <v>10</v>
      </c>
      <c r="C52" s="47"/>
      <c r="D52" s="47"/>
      <c r="E52" s="47"/>
    </row>
    <row r="53" spans="1:9" x14ac:dyDescent="0.25">
      <c r="A53" s="31"/>
      <c r="B53" s="5" t="s">
        <v>14</v>
      </c>
      <c r="C53" s="11" t="s">
        <v>15</v>
      </c>
      <c r="D53" s="11">
        <v>34769</v>
      </c>
      <c r="E53" s="35" t="s">
        <v>16</v>
      </c>
    </row>
    <row r="54" spans="1:9" x14ac:dyDescent="0.25">
      <c r="A54" s="31" t="s">
        <v>18</v>
      </c>
      <c r="B54" s="5"/>
      <c r="C54" s="11"/>
      <c r="D54" s="11"/>
      <c r="E54" s="35"/>
    </row>
    <row r="55" spans="1:9" x14ac:dyDescent="0.25">
      <c r="A55" s="5" t="s">
        <v>66</v>
      </c>
      <c r="B55" s="23">
        <v>97.3</v>
      </c>
      <c r="C55" s="23">
        <v>93.6</v>
      </c>
      <c r="D55" s="23">
        <v>92.5</v>
      </c>
      <c r="E55" s="36">
        <f>AVERAGE(B55:D55)</f>
        <v>94.466666666666654</v>
      </c>
    </row>
    <row r="56" spans="1:9" x14ac:dyDescent="0.25">
      <c r="A56" s="5" t="s">
        <v>109</v>
      </c>
      <c r="B56" s="23">
        <v>95.3</v>
      </c>
      <c r="C56" s="23">
        <v>92.2</v>
      </c>
      <c r="D56" s="23">
        <v>89.3</v>
      </c>
      <c r="E56" s="36">
        <f t="shared" ref="E56" si="7">AVERAGE(B56:D56)</f>
        <v>92.266666666666666</v>
      </c>
    </row>
    <row r="57" spans="1:9" x14ac:dyDescent="0.25">
      <c r="A57" s="5" t="s">
        <v>110</v>
      </c>
      <c r="B57" s="23">
        <v>93.2</v>
      </c>
      <c r="C57" s="23">
        <v>41.1</v>
      </c>
      <c r="D57" s="23">
        <v>44.1</v>
      </c>
      <c r="E57" s="36">
        <f>AVERAGE(B57:D57)</f>
        <v>59.466666666666669</v>
      </c>
    </row>
    <row r="58" spans="1:9" x14ac:dyDescent="0.25">
      <c r="A58" s="5" t="s">
        <v>111</v>
      </c>
      <c r="B58" s="23">
        <v>71.099999999999994</v>
      </c>
      <c r="C58" s="23">
        <v>17.600000000000001</v>
      </c>
      <c r="D58" s="23">
        <v>13.2</v>
      </c>
      <c r="E58" s="36">
        <f t="shared" ref="E58:E60" si="8">AVERAGE(B58:D58)</f>
        <v>33.966666666666661</v>
      </c>
    </row>
    <row r="59" spans="1:9" x14ac:dyDescent="0.25">
      <c r="A59" s="5" t="s">
        <v>112</v>
      </c>
      <c r="B59" s="23">
        <v>29.9</v>
      </c>
      <c r="C59" s="23">
        <v>8.42</v>
      </c>
      <c r="D59" s="23">
        <v>5.69</v>
      </c>
      <c r="E59" s="36">
        <f t="shared" si="8"/>
        <v>14.67</v>
      </c>
    </row>
    <row r="60" spans="1:9" x14ac:dyDescent="0.25">
      <c r="A60" s="5" t="s">
        <v>113</v>
      </c>
      <c r="B60" s="23">
        <v>7.03</v>
      </c>
      <c r="C60" s="23">
        <v>1.28</v>
      </c>
      <c r="D60" s="23">
        <v>1.1200000000000001</v>
      </c>
      <c r="E60" s="36">
        <f t="shared" si="8"/>
        <v>3.1433333333333331</v>
      </c>
    </row>
  </sheetData>
  <mergeCells count="36">
    <mergeCell ref="B51:E51"/>
    <mergeCell ref="B52:E52"/>
    <mergeCell ref="B37:E37"/>
    <mergeCell ref="B38:E38"/>
    <mergeCell ref="B27:D27"/>
    <mergeCell ref="E27:G27"/>
    <mergeCell ref="H27:J27"/>
    <mergeCell ref="F37:I37"/>
    <mergeCell ref="F38:I38"/>
    <mergeCell ref="K27:N27"/>
    <mergeCell ref="B28:D28"/>
    <mergeCell ref="E28:G28"/>
    <mergeCell ref="H28:J28"/>
    <mergeCell ref="K28:N28"/>
    <mergeCell ref="B1:D1"/>
    <mergeCell ref="O2:R2"/>
    <mergeCell ref="S1:V1"/>
    <mergeCell ref="S2:V2"/>
    <mergeCell ref="K1:N1"/>
    <mergeCell ref="K2:N2"/>
    <mergeCell ref="B2:D2"/>
    <mergeCell ref="E1:G1"/>
    <mergeCell ref="E2:G2"/>
    <mergeCell ref="H1:J1"/>
    <mergeCell ref="H2:J2"/>
    <mergeCell ref="O14:R14"/>
    <mergeCell ref="K15:N15"/>
    <mergeCell ref="O15:R15"/>
    <mergeCell ref="K14:N14"/>
    <mergeCell ref="O1:R1"/>
    <mergeCell ref="H15:J15"/>
    <mergeCell ref="E15:G15"/>
    <mergeCell ref="B15:D15"/>
    <mergeCell ref="H14:J14"/>
    <mergeCell ref="E14:G14"/>
    <mergeCell ref="B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HEMMER</dc:creator>
  <cp:lastModifiedBy>Kathrin HEMMER</cp:lastModifiedBy>
  <cp:lastPrinted>2017-12-22T16:44:33Z</cp:lastPrinted>
  <dcterms:created xsi:type="dcterms:W3CDTF">2017-08-08T14:14:48Z</dcterms:created>
  <dcterms:modified xsi:type="dcterms:W3CDTF">2018-01-23T15:52:39Z</dcterms:modified>
</cp:coreProperties>
</file>