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ostdoc\Project Brainoid\Experiments\Organoid generation manual\Results\New\Results\smz25 images org\"/>
    </mc:Choice>
  </mc:AlternateContent>
  <bookViews>
    <workbookView xWindow="0" yWindow="0" windowWidth="15750" windowHeight="8970" activeTab="2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J23" i="2"/>
  <c r="G23" i="2"/>
  <c r="D23" i="2"/>
  <c r="C23" i="2"/>
  <c r="B23" i="2"/>
  <c r="A23" i="2"/>
  <c r="N22" i="2"/>
  <c r="M22" i="2"/>
  <c r="M21" i="2"/>
  <c r="J21" i="2"/>
  <c r="I21" i="2"/>
  <c r="E21" i="2"/>
  <c r="D21" i="2"/>
  <c r="C21" i="2"/>
  <c r="B21" i="2"/>
  <c r="O19" i="2"/>
  <c r="O23" i="2" s="1"/>
  <c r="N19" i="2"/>
  <c r="N23" i="2" s="1"/>
  <c r="M19" i="2"/>
  <c r="M23" i="2" s="1"/>
  <c r="L19" i="2"/>
  <c r="K19" i="2"/>
  <c r="J19" i="2"/>
  <c r="I19" i="2"/>
  <c r="I23" i="2" s="1"/>
  <c r="H19" i="2"/>
  <c r="H23" i="2" s="1"/>
  <c r="G19" i="2"/>
  <c r="F19" i="2"/>
  <c r="E19" i="2"/>
  <c r="E23" i="2" s="1"/>
  <c r="D19" i="2"/>
  <c r="C19" i="2"/>
  <c r="B19" i="2"/>
  <c r="A19" i="2"/>
  <c r="O18" i="2"/>
  <c r="O22" i="2" s="1"/>
  <c r="N18" i="2"/>
  <c r="M18" i="2"/>
  <c r="L18" i="2"/>
  <c r="L22" i="2" s="1"/>
  <c r="K18" i="2"/>
  <c r="J18" i="2"/>
  <c r="I18" i="2"/>
  <c r="H18" i="2"/>
  <c r="H22" i="2" s="1"/>
  <c r="G18" i="2"/>
  <c r="G22" i="2" s="1"/>
  <c r="F18" i="2"/>
  <c r="F22" i="2" s="1"/>
  <c r="E18" i="2"/>
  <c r="E22" i="2" s="1"/>
  <c r="D18" i="2"/>
  <c r="D22" i="2" s="1"/>
  <c r="C18" i="2"/>
  <c r="B18" i="2"/>
  <c r="A18" i="2"/>
  <c r="O17" i="2"/>
  <c r="N17" i="2"/>
  <c r="M17" i="2"/>
  <c r="L17" i="2"/>
  <c r="L21" i="2" s="1"/>
  <c r="K17" i="2"/>
  <c r="J17" i="2"/>
  <c r="I17" i="2"/>
  <c r="H17" i="2"/>
  <c r="G17" i="2"/>
  <c r="F17" i="2"/>
  <c r="E17" i="2"/>
  <c r="D17" i="2"/>
  <c r="C17" i="2"/>
  <c r="B17" i="2"/>
  <c r="A17" i="2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2" i="3"/>
  <c r="B27" i="3"/>
  <c r="A25" i="3"/>
  <c r="B21" i="3"/>
  <c r="A23" i="3"/>
  <c r="B22" i="3"/>
  <c r="C22" i="3"/>
  <c r="D22" i="3"/>
  <c r="E22" i="3"/>
  <c r="F22" i="3"/>
  <c r="G22" i="3"/>
  <c r="H22" i="3"/>
  <c r="I22" i="3"/>
  <c r="J22" i="3"/>
  <c r="L22" i="3"/>
  <c r="M22" i="3"/>
  <c r="N22" i="3"/>
  <c r="O22" i="3"/>
  <c r="B23" i="3"/>
  <c r="C23" i="3"/>
  <c r="D23" i="3"/>
  <c r="E23" i="3"/>
  <c r="G23" i="3"/>
  <c r="H23" i="3"/>
  <c r="I23" i="3"/>
  <c r="J23" i="3"/>
  <c r="L23" i="3"/>
  <c r="M23" i="3"/>
  <c r="N23" i="3"/>
  <c r="O23" i="3"/>
  <c r="C21" i="3"/>
  <c r="D21" i="3"/>
  <c r="E21" i="3"/>
  <c r="H21" i="3"/>
  <c r="I21" i="3"/>
  <c r="J21" i="3"/>
  <c r="L21" i="3"/>
  <c r="M21" i="3"/>
  <c r="N21" i="3"/>
  <c r="O21" i="3"/>
  <c r="B17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A17" i="3"/>
  <c r="M2" i="1"/>
  <c r="N2" i="1"/>
  <c r="O2" i="1"/>
  <c r="M3" i="1"/>
  <c r="N3" i="1"/>
  <c r="O3" i="1"/>
  <c r="M4" i="1"/>
  <c r="N4" i="1"/>
  <c r="O4" i="1"/>
  <c r="L3" i="1"/>
  <c r="L4" i="1"/>
  <c r="B6" i="1"/>
  <c r="L2" i="1"/>
  <c r="G2" i="1"/>
  <c r="H12" i="1"/>
  <c r="I12" i="1"/>
  <c r="J12" i="1"/>
  <c r="H13" i="1"/>
  <c r="I13" i="1"/>
  <c r="J13" i="1"/>
  <c r="H14" i="1"/>
  <c r="I14" i="1"/>
  <c r="J14" i="1"/>
  <c r="G13" i="1"/>
  <c r="G14" i="1"/>
  <c r="G12" i="1"/>
  <c r="H2" i="1"/>
  <c r="I2" i="1"/>
  <c r="J2" i="1"/>
  <c r="H3" i="1"/>
  <c r="I3" i="1"/>
  <c r="J3" i="1"/>
  <c r="H4" i="1"/>
  <c r="I4" i="1"/>
  <c r="J4" i="1"/>
  <c r="G3" i="1"/>
  <c r="G4" i="1"/>
  <c r="E18" i="1"/>
  <c r="D18" i="1"/>
  <c r="C18" i="1"/>
  <c r="B18" i="1"/>
  <c r="E17" i="1"/>
  <c r="D17" i="1"/>
  <c r="C17" i="1"/>
  <c r="B17" i="1"/>
  <c r="E16" i="1"/>
  <c r="D16" i="1"/>
  <c r="C16" i="1"/>
  <c r="B16" i="1"/>
  <c r="B7" i="1"/>
  <c r="C7" i="1"/>
  <c r="D7" i="1"/>
  <c r="E7" i="1"/>
  <c r="B8" i="1"/>
  <c r="C8" i="1"/>
  <c r="D8" i="1"/>
  <c r="E8" i="1"/>
  <c r="C6" i="1"/>
  <c r="D6" i="1"/>
  <c r="E6" i="1"/>
  <c r="N21" i="2" l="1"/>
  <c r="O21" i="2"/>
  <c r="I22" i="2"/>
  <c r="B22" i="2"/>
  <c r="J22" i="2"/>
  <c r="H21" i="2"/>
  <c r="A25" i="2" s="1"/>
  <c r="C22" i="2"/>
  <c r="G28" i="3"/>
  <c r="O28" i="3"/>
  <c r="H28" i="3"/>
  <c r="A28" i="3"/>
  <c r="I28" i="3"/>
  <c r="B28" i="3"/>
  <c r="J28" i="3"/>
  <c r="C28" i="3"/>
  <c r="K28" i="3"/>
  <c r="D28" i="3"/>
  <c r="L28" i="3"/>
  <c r="F29" i="3"/>
  <c r="N29" i="3"/>
  <c r="J27" i="3"/>
  <c r="E28" i="3"/>
  <c r="M28" i="3"/>
  <c r="G29" i="3"/>
  <c r="C27" i="3"/>
  <c r="K27" i="3"/>
  <c r="I27" i="3"/>
  <c r="B29" i="3"/>
  <c r="L29" i="3"/>
  <c r="E29" i="3"/>
  <c r="N28" i="3"/>
  <c r="M29" i="3"/>
  <c r="O27" i="3"/>
  <c r="J29" i="3"/>
  <c r="H27" i="3"/>
  <c r="F28" i="3"/>
  <c r="L27" i="3"/>
  <c r="E27" i="3"/>
  <c r="M27" i="3"/>
  <c r="A27" i="3"/>
  <c r="D27" i="3"/>
  <c r="I29" i="3"/>
  <c r="G27" i="3"/>
  <c r="H29" i="3"/>
  <c r="A29" i="3"/>
  <c r="D29" i="3"/>
  <c r="K29" i="3"/>
  <c r="O29" i="3"/>
  <c r="C29" i="3"/>
  <c r="F27" i="3"/>
  <c r="N27" i="3"/>
  <c r="F29" i="2" l="1"/>
  <c r="F34" i="2" s="1"/>
  <c r="E28" i="2"/>
  <c r="E33" i="2" s="1"/>
  <c r="D27" i="2"/>
  <c r="D32" i="2" s="1"/>
  <c r="L28" i="2"/>
  <c r="L33" i="2" s="1"/>
  <c r="C27" i="2"/>
  <c r="C32" i="2" s="1"/>
  <c r="O29" i="2"/>
  <c r="O34" i="2" s="1"/>
  <c r="G29" i="2"/>
  <c r="G34" i="2" s="1"/>
  <c r="N28" i="2"/>
  <c r="N33" i="2" s="1"/>
  <c r="F28" i="2"/>
  <c r="F33" i="2" s="1"/>
  <c r="M27" i="2"/>
  <c r="M32" i="2" s="1"/>
  <c r="E27" i="2"/>
  <c r="E32" i="2" s="1"/>
  <c r="N29" i="2"/>
  <c r="N34" i="2" s="1"/>
  <c r="M28" i="2"/>
  <c r="M33" i="2" s="1"/>
  <c r="L27" i="2"/>
  <c r="L32" i="2" s="1"/>
  <c r="M29" i="2"/>
  <c r="M34" i="2" s="1"/>
  <c r="E29" i="2"/>
  <c r="E34" i="2" s="1"/>
  <c r="D28" i="2"/>
  <c r="D33" i="2" s="1"/>
  <c r="K27" i="2"/>
  <c r="K32" i="2" s="1"/>
  <c r="J28" i="2"/>
  <c r="J33" i="2" s="1"/>
  <c r="L29" i="2"/>
  <c r="L34" i="2" s="1"/>
  <c r="A29" i="2"/>
  <c r="A34" i="2" s="1"/>
  <c r="C29" i="2"/>
  <c r="C34" i="2" s="1"/>
  <c r="F27" i="2"/>
  <c r="F32" i="2" s="1"/>
  <c r="H28" i="2"/>
  <c r="H33" i="2" s="1"/>
  <c r="H27" i="2"/>
  <c r="H32" i="2" s="1"/>
  <c r="K29" i="2"/>
  <c r="K34" i="2" s="1"/>
  <c r="N27" i="2"/>
  <c r="N32" i="2" s="1"/>
  <c r="I29" i="2"/>
  <c r="I34" i="2" s="1"/>
  <c r="H29" i="2"/>
  <c r="H34" i="2" s="1"/>
  <c r="D29" i="2"/>
  <c r="D34" i="2" s="1"/>
  <c r="I28" i="2"/>
  <c r="I33" i="2" s="1"/>
  <c r="B27" i="2"/>
  <c r="B32" i="2" s="1"/>
  <c r="G27" i="2"/>
  <c r="G32" i="2" s="1"/>
  <c r="B29" i="2"/>
  <c r="B34" i="2" s="1"/>
  <c r="J27" i="2"/>
  <c r="J32" i="2" s="1"/>
  <c r="O27" i="2"/>
  <c r="O32" i="2" s="1"/>
  <c r="G28" i="2"/>
  <c r="G33" i="2" s="1"/>
  <c r="A27" i="2"/>
  <c r="A32" i="2" s="1"/>
  <c r="C28" i="2"/>
  <c r="C33" i="2" s="1"/>
  <c r="A28" i="2"/>
  <c r="A33" i="2" s="1"/>
  <c r="O28" i="2"/>
  <c r="O33" i="2" s="1"/>
  <c r="I27" i="2"/>
  <c r="I32" i="2" s="1"/>
  <c r="K28" i="2"/>
  <c r="K33" i="2" s="1"/>
  <c r="J29" i="2"/>
  <c r="J34" i="2" s="1"/>
  <c r="B28" i="2"/>
  <c r="B33" i="2" s="1"/>
</calcChain>
</file>

<file path=xl/sharedStrings.xml><?xml version="1.0" encoding="utf-8"?>
<sst xmlns="http://schemas.openxmlformats.org/spreadsheetml/2006/main" count="94" uniqueCount="18">
  <si>
    <t>A1</t>
  </si>
  <si>
    <t>A2</t>
  </si>
  <si>
    <t>A3</t>
  </si>
  <si>
    <t>A6</t>
  </si>
  <si>
    <t>A9</t>
  </si>
  <si>
    <t>B1</t>
  </si>
  <si>
    <t>B2</t>
  </si>
  <si>
    <t>B3</t>
  </si>
  <si>
    <t>B6</t>
  </si>
  <si>
    <t>B9</t>
  </si>
  <si>
    <t>C1</t>
  </si>
  <si>
    <t>C2</t>
  </si>
  <si>
    <t>C3</t>
  </si>
  <si>
    <t>C6</t>
  </si>
  <si>
    <t>C9</t>
  </si>
  <si>
    <t>UM radius</t>
  </si>
  <si>
    <t>PIXEL diameter</t>
  </si>
  <si>
    <t>PIXEL  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</si>
</sst>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workbookViewId="0">
      <selection activeCell="G12" sqref="G12:J14"/>
    </sheetView>
  </sheetViews>
  <sheetFormatPr defaultRowHeight="15" x14ac:dyDescent="0.25"/>
  <sheetData>
    <row r="2" spans="2:15" x14ac:dyDescent="0.25">
      <c r="B2" s="1">
        <v>935</v>
      </c>
      <c r="C2" s="1">
        <v>694</v>
      </c>
      <c r="D2" s="1">
        <v>668</v>
      </c>
      <c r="E2" s="1">
        <v>913</v>
      </c>
      <c r="G2">
        <f>B2/3.02</f>
        <v>309.60264900662253</v>
      </c>
      <c r="H2">
        <f t="shared" ref="H2:J4" si="0">C2/3.02</f>
        <v>229.80132450331126</v>
      </c>
      <c r="I2">
        <f t="shared" si="0"/>
        <v>221.19205298013244</v>
      </c>
      <c r="J2">
        <f t="shared" si="0"/>
        <v>302.31788079470198</v>
      </c>
      <c r="L2">
        <f>B2/330*108</f>
        <v>306</v>
      </c>
      <c r="M2">
        <f t="shared" ref="M2:O4" si="1">C2/330*108</f>
        <v>227.12727272727273</v>
      </c>
      <c r="N2">
        <f t="shared" si="1"/>
        <v>218.61818181818182</v>
      </c>
      <c r="O2">
        <f t="shared" si="1"/>
        <v>298.8</v>
      </c>
    </row>
    <row r="3" spans="2:15" x14ac:dyDescent="0.25">
      <c r="B3" s="1">
        <v>671</v>
      </c>
      <c r="C3" s="1">
        <v>877</v>
      </c>
      <c r="D3" s="1">
        <v>1040</v>
      </c>
      <c r="E3" s="1">
        <v>1219</v>
      </c>
      <c r="G3">
        <f t="shared" ref="G3:G4" si="2">B3/3.02</f>
        <v>222.18543046357615</v>
      </c>
      <c r="H3">
        <f t="shared" si="0"/>
        <v>290.39735099337747</v>
      </c>
      <c r="I3">
        <f t="shared" si="0"/>
        <v>344.37086092715231</v>
      </c>
      <c r="J3">
        <f t="shared" si="0"/>
        <v>403.64238410596028</v>
      </c>
      <c r="L3">
        <f t="shared" ref="L3:L4" si="3">B3/330*108</f>
        <v>219.6</v>
      </c>
      <c r="M3">
        <f t="shared" si="1"/>
        <v>287.01818181818186</v>
      </c>
      <c r="N3">
        <f t="shared" si="1"/>
        <v>340.36363636363637</v>
      </c>
      <c r="O3">
        <f t="shared" si="1"/>
        <v>398.94545454545454</v>
      </c>
    </row>
    <row r="4" spans="2:15" x14ac:dyDescent="0.25">
      <c r="B4" s="1">
        <v>1081</v>
      </c>
      <c r="C4" s="1">
        <v>1178</v>
      </c>
      <c r="D4" s="1">
        <v>1424</v>
      </c>
      <c r="E4" s="1">
        <v>1539</v>
      </c>
      <c r="G4">
        <f t="shared" si="2"/>
        <v>357.94701986754967</v>
      </c>
      <c r="H4">
        <f t="shared" si="0"/>
        <v>390.06622516556291</v>
      </c>
      <c r="I4">
        <f t="shared" si="0"/>
        <v>471.52317880794703</v>
      </c>
      <c r="J4">
        <f t="shared" si="0"/>
        <v>509.60264900662253</v>
      </c>
      <c r="L4">
        <f t="shared" si="3"/>
        <v>353.78181818181821</v>
      </c>
      <c r="M4">
        <f t="shared" si="1"/>
        <v>385.52727272727276</v>
      </c>
      <c r="N4">
        <f t="shared" si="1"/>
        <v>466.03636363636366</v>
      </c>
      <c r="O4">
        <f t="shared" si="1"/>
        <v>503.67272727272734</v>
      </c>
    </row>
    <row r="6" spans="2:15" x14ac:dyDescent="0.25">
      <c r="B6">
        <f>B2/6.4*2.7</f>
        <v>394.453125</v>
      </c>
      <c r="C6">
        <f t="shared" ref="C6:E6" si="4">C2/6.4*2.7</f>
        <v>292.78125</v>
      </c>
      <c r="D6">
        <f t="shared" si="4"/>
        <v>281.8125</v>
      </c>
      <c r="E6">
        <f t="shared" si="4"/>
        <v>385.171875</v>
      </c>
      <c r="G6">
        <v>309</v>
      </c>
    </row>
    <row r="7" spans="2:15" x14ac:dyDescent="0.25">
      <c r="B7">
        <f t="shared" ref="B7:E7" si="5">B3/6.4*2.7</f>
        <v>283.078125</v>
      </c>
      <c r="C7">
        <f t="shared" si="5"/>
        <v>369.984375</v>
      </c>
      <c r="D7">
        <f t="shared" si="5"/>
        <v>438.75000000000006</v>
      </c>
      <c r="E7">
        <f t="shared" si="5"/>
        <v>514.265625</v>
      </c>
      <c r="G7">
        <v>220</v>
      </c>
    </row>
    <row r="8" spans="2:15" x14ac:dyDescent="0.25">
      <c r="B8">
        <f t="shared" ref="B8:E8" si="6">B4/6.4*2.7</f>
        <v>456.04687500000006</v>
      </c>
      <c r="C8">
        <f t="shared" si="6"/>
        <v>496.96875000000006</v>
      </c>
      <c r="D8">
        <f t="shared" si="6"/>
        <v>600.75</v>
      </c>
      <c r="E8">
        <f t="shared" si="6"/>
        <v>649.265625</v>
      </c>
      <c r="I8">
        <v>509</v>
      </c>
    </row>
    <row r="12" spans="2:15" x14ac:dyDescent="0.25">
      <c r="B12" s="1">
        <v>3036</v>
      </c>
      <c r="C12" s="1">
        <v>3464</v>
      </c>
      <c r="D12" s="1">
        <v>3616</v>
      </c>
      <c r="E12" s="1">
        <v>3799</v>
      </c>
      <c r="G12">
        <f>B12/3.02</f>
        <v>1005.2980132450331</v>
      </c>
      <c r="H12">
        <f t="shared" ref="H12:J14" si="7">C12/3.02</f>
        <v>1147.0198675496688</v>
      </c>
      <c r="I12">
        <f t="shared" si="7"/>
        <v>1197.3509933774835</v>
      </c>
      <c r="J12">
        <f t="shared" si="7"/>
        <v>1257.9470198675497</v>
      </c>
    </row>
    <row r="13" spans="2:15" x14ac:dyDescent="0.25">
      <c r="B13" s="1">
        <v>3295</v>
      </c>
      <c r="C13" s="1">
        <v>3487</v>
      </c>
      <c r="D13" s="1">
        <v>3371</v>
      </c>
      <c r="E13" s="1">
        <v>2809</v>
      </c>
      <c r="G13">
        <f t="shared" ref="G13:G14" si="8">B13/3.02</f>
        <v>1091.0596026490066</v>
      </c>
      <c r="H13">
        <f t="shared" si="7"/>
        <v>1154.635761589404</v>
      </c>
      <c r="I13">
        <f t="shared" si="7"/>
        <v>1116.2251655629138</v>
      </c>
      <c r="J13">
        <f t="shared" si="7"/>
        <v>930.13245033112582</v>
      </c>
    </row>
    <row r="14" spans="2:15" x14ac:dyDescent="0.25">
      <c r="B14" s="1">
        <v>3109</v>
      </c>
      <c r="C14" s="1">
        <v>3432</v>
      </c>
      <c r="D14" s="1">
        <v>3577</v>
      </c>
      <c r="E14" s="1">
        <v>3784</v>
      </c>
      <c r="G14">
        <f t="shared" si="8"/>
        <v>1029.4701986754967</v>
      </c>
      <c r="H14">
        <f t="shared" si="7"/>
        <v>1136.4238410596026</v>
      </c>
      <c r="I14">
        <f t="shared" si="7"/>
        <v>1184.4370860927152</v>
      </c>
      <c r="J14">
        <f t="shared" si="7"/>
        <v>1252.9801324503312</v>
      </c>
    </row>
    <row r="16" spans="2:15" x14ac:dyDescent="0.25">
      <c r="B16">
        <f>B12/6.4*2.7</f>
        <v>1280.8125</v>
      </c>
      <c r="C16">
        <f t="shared" ref="C16:E16" si="9">C12/6.4*2.7</f>
        <v>1461.375</v>
      </c>
      <c r="D16">
        <f t="shared" si="9"/>
        <v>1525.5</v>
      </c>
      <c r="E16">
        <f t="shared" si="9"/>
        <v>1602.703125</v>
      </c>
      <c r="G16">
        <v>987</v>
      </c>
    </row>
    <row r="17" spans="2:9" x14ac:dyDescent="0.25">
      <c r="B17">
        <f t="shared" ref="B17:E17" si="10">B13/6.4*2.7</f>
        <v>1390.078125</v>
      </c>
      <c r="C17">
        <f t="shared" si="10"/>
        <v>1471.078125</v>
      </c>
      <c r="D17">
        <f t="shared" si="10"/>
        <v>1422.140625</v>
      </c>
      <c r="E17">
        <f t="shared" si="10"/>
        <v>1185.046875</v>
      </c>
      <c r="G17">
        <v>1072</v>
      </c>
    </row>
    <row r="18" spans="2:9" x14ac:dyDescent="0.25">
      <c r="B18">
        <f t="shared" ref="B18:E18" si="11">B14/6.4*2.7</f>
        <v>1311.609375</v>
      </c>
      <c r="C18">
        <f t="shared" si="11"/>
        <v>1447.875</v>
      </c>
      <c r="D18">
        <f t="shared" si="11"/>
        <v>1509.046875</v>
      </c>
      <c r="E18">
        <f t="shared" si="11"/>
        <v>1596.375</v>
      </c>
      <c r="I18">
        <v>1235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31" sqref="A31:O34"/>
    </sheetView>
  </sheetViews>
  <sheetFormatPr defaultRowHeight="15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2"/>
      <c r="B2" s="2">
        <v>368</v>
      </c>
      <c r="C2" s="2">
        <v>483</v>
      </c>
      <c r="D2" s="2">
        <v>734</v>
      </c>
      <c r="E2" s="2">
        <v>837</v>
      </c>
      <c r="F2" s="2"/>
      <c r="G2" s="2"/>
      <c r="H2" s="2">
        <v>206</v>
      </c>
      <c r="I2" s="2">
        <v>325</v>
      </c>
      <c r="J2" s="2">
        <v>388</v>
      </c>
      <c r="K2" s="2"/>
      <c r="L2" s="2">
        <v>935</v>
      </c>
      <c r="M2" s="2">
        <v>694</v>
      </c>
      <c r="N2" s="2">
        <v>668</v>
      </c>
      <c r="O2" s="2">
        <v>913</v>
      </c>
    </row>
    <row r="3" spans="1:15" x14ac:dyDescent="0.25">
      <c r="A3" s="2"/>
      <c r="B3" s="2">
        <v>858</v>
      </c>
      <c r="C3" s="2">
        <v>555</v>
      </c>
      <c r="D3" s="2">
        <v>829</v>
      </c>
      <c r="E3" s="2">
        <v>730</v>
      </c>
      <c r="F3" s="2">
        <v>305</v>
      </c>
      <c r="G3" s="2">
        <v>193</v>
      </c>
      <c r="H3" s="2">
        <v>286</v>
      </c>
      <c r="I3" s="2">
        <v>414</v>
      </c>
      <c r="J3" s="2">
        <v>454</v>
      </c>
      <c r="K3" s="2"/>
      <c r="L3" s="2">
        <v>671</v>
      </c>
      <c r="M3" s="2">
        <v>877</v>
      </c>
      <c r="N3" s="2">
        <v>1040</v>
      </c>
      <c r="O3" s="2">
        <v>1219</v>
      </c>
    </row>
    <row r="4" spans="1:15" x14ac:dyDescent="0.25">
      <c r="A4" s="2">
        <v>376.88</v>
      </c>
      <c r="B4" s="2">
        <v>529</v>
      </c>
      <c r="C4" s="2">
        <v>519</v>
      </c>
      <c r="D4" s="2">
        <v>692</v>
      </c>
      <c r="E4" s="2">
        <v>704</v>
      </c>
      <c r="F4" s="2"/>
      <c r="G4" s="2">
        <v>381</v>
      </c>
      <c r="H4" s="2">
        <v>302</v>
      </c>
      <c r="I4" s="2">
        <v>282</v>
      </c>
      <c r="J4" s="2">
        <v>365</v>
      </c>
      <c r="K4" s="2"/>
      <c r="L4" s="2">
        <v>1081</v>
      </c>
      <c r="M4" s="2">
        <v>1178</v>
      </c>
      <c r="N4" s="2">
        <v>1424</v>
      </c>
      <c r="O4" s="2">
        <v>1539</v>
      </c>
    </row>
    <row r="5" spans="1:15" x14ac:dyDescent="0.25">
      <c r="A5" t="s">
        <v>15</v>
      </c>
    </row>
    <row r="8" spans="1:15" x14ac:dyDescent="0.25">
      <c r="A8" t="s">
        <v>16</v>
      </c>
    </row>
    <row r="9" spans="1:1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</row>
    <row r="10" spans="1:15" x14ac:dyDescent="0.25">
      <c r="A10" s="2"/>
      <c r="B10" s="2">
        <v>245</v>
      </c>
      <c r="C10" s="2">
        <v>252</v>
      </c>
      <c r="D10" s="2">
        <v>385</v>
      </c>
      <c r="E10" s="2">
        <v>435</v>
      </c>
      <c r="F10" s="2"/>
      <c r="G10" s="2"/>
      <c r="H10" s="2">
        <v>98</v>
      </c>
      <c r="I10" s="2">
        <v>156</v>
      </c>
      <c r="J10" s="2">
        <v>205</v>
      </c>
      <c r="K10" s="2"/>
      <c r="L10" s="2">
        <v>206</v>
      </c>
      <c r="M10" s="2">
        <v>151</v>
      </c>
      <c r="N10" s="2">
        <v>144</v>
      </c>
      <c r="O10" s="2">
        <v>198</v>
      </c>
    </row>
    <row r="11" spans="1:15" x14ac:dyDescent="0.25">
      <c r="A11" s="2"/>
      <c r="B11" s="2">
        <v>452</v>
      </c>
      <c r="C11" s="2">
        <v>295</v>
      </c>
      <c r="D11" s="2">
        <v>432</v>
      </c>
      <c r="E11" s="2">
        <v>381</v>
      </c>
      <c r="F11" s="2">
        <v>152</v>
      </c>
      <c r="G11" s="2">
        <v>92</v>
      </c>
      <c r="H11" s="2">
        <v>138</v>
      </c>
      <c r="I11" s="2">
        <v>198</v>
      </c>
      <c r="J11" s="2">
        <v>219</v>
      </c>
      <c r="K11" s="2"/>
      <c r="L11" s="2">
        <v>148</v>
      </c>
      <c r="M11" s="2">
        <v>189</v>
      </c>
      <c r="N11" s="2">
        <v>227</v>
      </c>
      <c r="O11" s="2">
        <v>267</v>
      </c>
    </row>
    <row r="12" spans="1:15" x14ac:dyDescent="0.25">
      <c r="A12" s="2">
        <v>181</v>
      </c>
      <c r="B12" s="2">
        <v>318</v>
      </c>
      <c r="C12" s="2">
        <v>269</v>
      </c>
      <c r="D12" s="2">
        <v>359</v>
      </c>
      <c r="E12" s="2">
        <v>364</v>
      </c>
      <c r="F12" s="2"/>
      <c r="G12" s="2">
        <v>181</v>
      </c>
      <c r="H12" s="2">
        <v>145</v>
      </c>
      <c r="I12" s="2">
        <v>193</v>
      </c>
      <c r="J12" s="2">
        <v>178</v>
      </c>
      <c r="K12" s="2"/>
      <c r="L12" s="2">
        <v>236</v>
      </c>
      <c r="M12" s="2">
        <v>255</v>
      </c>
      <c r="N12" s="2">
        <v>308</v>
      </c>
      <c r="O12" s="2">
        <v>336</v>
      </c>
    </row>
    <row r="16" spans="1:15" x14ac:dyDescent="0.25">
      <c r="A16" t="s">
        <v>17</v>
      </c>
    </row>
    <row r="17" spans="1:15" x14ac:dyDescent="0.25">
      <c r="A17">
        <f>A10/2</f>
        <v>0</v>
      </c>
      <c r="B17">
        <f>B10/2</f>
        <v>122.5</v>
      </c>
      <c r="C17">
        <f>C10/2</f>
        <v>126</v>
      </c>
      <c r="D17">
        <f>D10/2</f>
        <v>192.5</v>
      </c>
      <c r="E17">
        <f>E10/2</f>
        <v>217.5</v>
      </c>
      <c r="F17">
        <f>F10/2</f>
        <v>0</v>
      </c>
      <c r="G17">
        <f>G10/2</f>
        <v>0</v>
      </c>
      <c r="H17">
        <f>H10/2</f>
        <v>49</v>
      </c>
      <c r="I17">
        <f>I10/2</f>
        <v>78</v>
      </c>
      <c r="J17">
        <f>J10/2</f>
        <v>102.5</v>
      </c>
      <c r="K17">
        <f>K10/2</f>
        <v>0</v>
      </c>
      <c r="L17">
        <f>L10/2</f>
        <v>103</v>
      </c>
      <c r="M17">
        <f>M10/2</f>
        <v>75.5</v>
      </c>
      <c r="N17">
        <f>N10/2</f>
        <v>72</v>
      </c>
      <c r="O17">
        <f>O10/2</f>
        <v>99</v>
      </c>
    </row>
    <row r="18" spans="1:15" x14ac:dyDescent="0.25">
      <c r="A18">
        <f>A11/2</f>
        <v>0</v>
      </c>
      <c r="B18">
        <f>B11/2</f>
        <v>226</v>
      </c>
      <c r="C18">
        <f>C11/2</f>
        <v>147.5</v>
      </c>
      <c r="D18">
        <f>D11/2</f>
        <v>216</v>
      </c>
      <c r="E18">
        <f>E11/2</f>
        <v>190.5</v>
      </c>
      <c r="F18">
        <f>F11/2</f>
        <v>76</v>
      </c>
      <c r="G18">
        <f>G11/2</f>
        <v>46</v>
      </c>
      <c r="H18">
        <f>H11/2</f>
        <v>69</v>
      </c>
      <c r="I18">
        <f>I11/2</f>
        <v>99</v>
      </c>
      <c r="J18">
        <f>J11/2</f>
        <v>109.5</v>
      </c>
      <c r="K18">
        <f>K11/2</f>
        <v>0</v>
      </c>
      <c r="L18">
        <f>L11/2</f>
        <v>74</v>
      </c>
      <c r="M18">
        <f>M11/2</f>
        <v>94.5</v>
      </c>
      <c r="N18">
        <f>N11/2</f>
        <v>113.5</v>
      </c>
      <c r="O18">
        <f>O11/2</f>
        <v>133.5</v>
      </c>
    </row>
    <row r="19" spans="1:15" x14ac:dyDescent="0.25">
      <c r="A19">
        <f>A12/2</f>
        <v>90.5</v>
      </c>
      <c r="B19">
        <f>B12/2</f>
        <v>159</v>
      </c>
      <c r="C19">
        <f>C12/2</f>
        <v>134.5</v>
      </c>
      <c r="D19">
        <f>D12/2</f>
        <v>179.5</v>
      </c>
      <c r="E19">
        <f>E12/2</f>
        <v>182</v>
      </c>
      <c r="F19">
        <f>F12/2</f>
        <v>0</v>
      </c>
      <c r="G19">
        <f>G12/2</f>
        <v>90.5</v>
      </c>
      <c r="H19">
        <f>H12/2</f>
        <v>72.5</v>
      </c>
      <c r="I19">
        <f>I12/2</f>
        <v>96.5</v>
      </c>
      <c r="J19">
        <f>J12/2</f>
        <v>89</v>
      </c>
      <c r="K19">
        <f>K12/2</f>
        <v>0</v>
      </c>
      <c r="L19">
        <f>L12/2</f>
        <v>118</v>
      </c>
      <c r="M19">
        <f>M12/2</f>
        <v>127.5</v>
      </c>
      <c r="N19">
        <f>N12/2</f>
        <v>154</v>
      </c>
      <c r="O19">
        <f>O12/2</f>
        <v>168</v>
      </c>
    </row>
    <row r="21" spans="1:15" x14ac:dyDescent="0.25">
      <c r="B21">
        <f>B2/B17</f>
        <v>3.0040816326530613</v>
      </c>
      <c r="C21">
        <f t="shared" ref="C21:O21" si="0">C2/C17</f>
        <v>3.8333333333333335</v>
      </c>
      <c r="D21">
        <f t="shared" si="0"/>
        <v>3.8129870129870129</v>
      </c>
      <c r="E21">
        <f t="shared" si="0"/>
        <v>3.8482758620689657</v>
      </c>
      <c r="H21">
        <f t="shared" si="0"/>
        <v>4.204081632653061</v>
      </c>
      <c r="I21">
        <f t="shared" si="0"/>
        <v>4.166666666666667</v>
      </c>
      <c r="J21">
        <f t="shared" si="0"/>
        <v>3.7853658536585364</v>
      </c>
      <c r="L21">
        <f t="shared" si="0"/>
        <v>9.0776699029126213</v>
      </c>
      <c r="M21">
        <f t="shared" si="0"/>
        <v>9.1920529801324502</v>
      </c>
      <c r="N21">
        <f t="shared" si="0"/>
        <v>9.2777777777777786</v>
      </c>
      <c r="O21">
        <f t="shared" si="0"/>
        <v>9.2222222222222214</v>
      </c>
    </row>
    <row r="22" spans="1:15" x14ac:dyDescent="0.25">
      <c r="B22">
        <f t="shared" ref="B22:O22" si="1">B3/B18</f>
        <v>3.7964601769911503</v>
      </c>
      <c r="C22">
        <f t="shared" si="1"/>
        <v>3.7627118644067798</v>
      </c>
      <c r="D22">
        <f t="shared" si="1"/>
        <v>3.8379629629629628</v>
      </c>
      <c r="E22">
        <f t="shared" si="1"/>
        <v>3.8320209973753281</v>
      </c>
      <c r="F22">
        <f t="shared" si="1"/>
        <v>4.0131578947368425</v>
      </c>
      <c r="G22">
        <f t="shared" si="1"/>
        <v>4.1956521739130439</v>
      </c>
      <c r="H22">
        <f t="shared" si="1"/>
        <v>4.1449275362318838</v>
      </c>
      <c r="I22">
        <f t="shared" si="1"/>
        <v>4.1818181818181817</v>
      </c>
      <c r="J22">
        <f t="shared" si="1"/>
        <v>4.1461187214611872</v>
      </c>
      <c r="L22">
        <f t="shared" si="1"/>
        <v>9.0675675675675684</v>
      </c>
      <c r="M22">
        <f t="shared" si="1"/>
        <v>9.28042328042328</v>
      </c>
      <c r="N22">
        <f t="shared" si="1"/>
        <v>9.1629955947136565</v>
      </c>
      <c r="O22">
        <f t="shared" si="1"/>
        <v>9.131086142322097</v>
      </c>
    </row>
    <row r="23" spans="1:15" x14ac:dyDescent="0.25">
      <c r="A23">
        <f t="shared" ref="A23:O23" si="2">A4/A19</f>
        <v>4.1644198895027627</v>
      </c>
      <c r="B23">
        <f t="shared" si="2"/>
        <v>3.3270440251572326</v>
      </c>
      <c r="C23">
        <f t="shared" si="2"/>
        <v>3.8587360594795541</v>
      </c>
      <c r="D23">
        <f t="shared" si="2"/>
        <v>3.8551532033426184</v>
      </c>
      <c r="E23">
        <f t="shared" si="2"/>
        <v>3.8681318681318682</v>
      </c>
      <c r="G23">
        <f t="shared" si="2"/>
        <v>4.2099447513812152</v>
      </c>
      <c r="H23">
        <f t="shared" si="2"/>
        <v>4.1655172413793107</v>
      </c>
      <c r="I23">
        <f t="shared" si="2"/>
        <v>2.9222797927461142</v>
      </c>
      <c r="J23">
        <f t="shared" si="2"/>
        <v>4.1011235955056176</v>
      </c>
      <c r="L23">
        <f t="shared" si="2"/>
        <v>9.1610169491525415</v>
      </c>
      <c r="M23">
        <f t="shared" si="2"/>
        <v>9.239215686274509</v>
      </c>
      <c r="N23">
        <f t="shared" si="2"/>
        <v>9.2467532467532472</v>
      </c>
      <c r="O23">
        <f t="shared" si="2"/>
        <v>9.1607142857142865</v>
      </c>
    </row>
    <row r="25" spans="1:15" x14ac:dyDescent="0.25">
      <c r="A25">
        <f>AVERAGE(A21:J23)</f>
        <v>3.8815189172217712</v>
      </c>
    </row>
    <row r="27" spans="1:15" x14ac:dyDescent="0.25">
      <c r="A27">
        <f>A17*$A$25</f>
        <v>0</v>
      </c>
      <c r="B27">
        <f>B17*$A$25</f>
        <v>475.48606735966695</v>
      </c>
      <c r="C27">
        <f t="shared" ref="B27:O27" si="3">C17*$A$25</f>
        <v>489.07138356994318</v>
      </c>
      <c r="D27">
        <f t="shared" si="3"/>
        <v>747.19239156519097</v>
      </c>
      <c r="E27">
        <f t="shared" si="3"/>
        <v>844.23036449573522</v>
      </c>
      <c r="F27">
        <f t="shared" si="3"/>
        <v>0</v>
      </c>
      <c r="G27">
        <f t="shared" si="3"/>
        <v>0</v>
      </c>
      <c r="H27">
        <f t="shared" si="3"/>
        <v>190.1944269438668</v>
      </c>
      <c r="I27">
        <f t="shared" si="3"/>
        <v>302.75847554329818</v>
      </c>
      <c r="J27">
        <f t="shared" si="3"/>
        <v>397.85568901523158</v>
      </c>
      <c r="K27">
        <f t="shared" si="3"/>
        <v>0</v>
      </c>
      <c r="L27">
        <f t="shared" si="3"/>
        <v>399.79644847384242</v>
      </c>
      <c r="M27">
        <f t="shared" si="3"/>
        <v>293.05467825024374</v>
      </c>
      <c r="N27">
        <f t="shared" si="3"/>
        <v>279.46936203996751</v>
      </c>
      <c r="O27">
        <f t="shared" si="3"/>
        <v>384.27037280495534</v>
      </c>
    </row>
    <row r="28" spans="1:15" x14ac:dyDescent="0.25">
      <c r="A28">
        <f>A18*$A$25</f>
        <v>0</v>
      </c>
      <c r="B28">
        <f>B18*$A$25</f>
        <v>877.22327529212032</v>
      </c>
      <c r="C28">
        <f>C18*$A$25</f>
        <v>572.52404029021125</v>
      </c>
      <c r="D28">
        <f>D18*$A$25</f>
        <v>838.40808611990258</v>
      </c>
      <c r="E28">
        <f>E18*$A$25</f>
        <v>739.42935373074738</v>
      </c>
      <c r="F28">
        <f>F18*$A$25</f>
        <v>294.99543770885464</v>
      </c>
      <c r="G28">
        <f>G18*$A$25</f>
        <v>178.54987019220147</v>
      </c>
      <c r="H28">
        <f>H18*$A$25</f>
        <v>267.82480528830223</v>
      </c>
      <c r="I28">
        <f>I18*$A$25</f>
        <v>384.27037280495534</v>
      </c>
      <c r="J28">
        <f>J18*$A$25</f>
        <v>425.02632143578393</v>
      </c>
      <c r="K28">
        <f>K18*$A$25</f>
        <v>0</v>
      </c>
      <c r="L28">
        <f>L18*$A$25</f>
        <v>287.23239987441104</v>
      </c>
      <c r="M28">
        <f>M18*$A$25</f>
        <v>366.80353767745737</v>
      </c>
      <c r="N28">
        <f>N18*$A$25</f>
        <v>440.55239710467106</v>
      </c>
      <c r="O28">
        <f>O18*$A$25</f>
        <v>518.18277544910643</v>
      </c>
    </row>
    <row r="29" spans="1:15" x14ac:dyDescent="0.25">
      <c r="A29">
        <f>A19*$A$25</f>
        <v>351.2774620085703</v>
      </c>
      <c r="B29">
        <f>B19*$A$25</f>
        <v>617.16150783826163</v>
      </c>
      <c r="C29">
        <f>C19*$A$25</f>
        <v>522.06429436632823</v>
      </c>
      <c r="D29">
        <f>D19*$A$25</f>
        <v>696.73264564130795</v>
      </c>
      <c r="E29">
        <f>E19*$A$25</f>
        <v>706.43644293436239</v>
      </c>
      <c r="F29">
        <f>F19*$A$25</f>
        <v>0</v>
      </c>
      <c r="G29">
        <f>G19*$A$25</f>
        <v>351.2774620085703</v>
      </c>
      <c r="H29">
        <f>H19*$A$25</f>
        <v>281.41012149857841</v>
      </c>
      <c r="I29">
        <f>I19*$A$25</f>
        <v>374.56657551190091</v>
      </c>
      <c r="J29">
        <f>J19*$A$25</f>
        <v>345.45518363273766</v>
      </c>
      <c r="K29">
        <f>K19*$A$25</f>
        <v>0</v>
      </c>
      <c r="L29">
        <f>L19*$A$25</f>
        <v>458.01923223216903</v>
      </c>
      <c r="M29">
        <f>M19*$A$25</f>
        <v>494.89366194577582</v>
      </c>
      <c r="N29">
        <f>N19*$A$25</f>
        <v>597.75391325215276</v>
      </c>
      <c r="O29">
        <f>O19*$A$25</f>
        <v>652.09517809325757</v>
      </c>
    </row>
    <row r="31" spans="1:15" x14ac:dyDescent="0.2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  <c r="L31" s="3" t="s">
        <v>11</v>
      </c>
      <c r="M31" s="3" t="s">
        <v>12</v>
      </c>
      <c r="N31" s="3" t="s">
        <v>13</v>
      </c>
      <c r="O31" s="3" t="s">
        <v>14</v>
      </c>
    </row>
    <row r="32" spans="1:15" x14ac:dyDescent="0.25">
      <c r="A32">
        <f>A27*2</f>
        <v>0</v>
      </c>
      <c r="B32">
        <f t="shared" ref="B32:O32" si="4">B27*2</f>
        <v>950.97213471933389</v>
      </c>
      <c r="C32">
        <f t="shared" si="4"/>
        <v>978.14276713988636</v>
      </c>
      <c r="D32">
        <f t="shared" si="4"/>
        <v>1494.3847831303819</v>
      </c>
      <c r="E32">
        <f t="shared" si="4"/>
        <v>1688.4607289914704</v>
      </c>
      <c r="F32">
        <f t="shared" si="4"/>
        <v>0</v>
      </c>
      <c r="G32">
        <f t="shared" si="4"/>
        <v>0</v>
      </c>
      <c r="H32">
        <f t="shared" si="4"/>
        <v>380.3888538877336</v>
      </c>
      <c r="I32">
        <f t="shared" si="4"/>
        <v>605.51695108659635</v>
      </c>
      <c r="J32">
        <f t="shared" si="4"/>
        <v>795.71137803046315</v>
      </c>
      <c r="K32">
        <f t="shared" si="4"/>
        <v>0</v>
      </c>
      <c r="L32">
        <f t="shared" si="4"/>
        <v>799.59289694768484</v>
      </c>
      <c r="M32">
        <f t="shared" si="4"/>
        <v>586.10935650048748</v>
      </c>
      <c r="N32">
        <f t="shared" si="4"/>
        <v>558.93872407993501</v>
      </c>
      <c r="O32">
        <f t="shared" si="4"/>
        <v>768.54074560991069</v>
      </c>
    </row>
    <row r="33" spans="1:15" x14ac:dyDescent="0.25">
      <c r="A33">
        <f t="shared" ref="A33:O33" si="5">A28*2</f>
        <v>0</v>
      </c>
      <c r="B33">
        <f t="shared" si="5"/>
        <v>1754.4465505842406</v>
      </c>
      <c r="C33">
        <f t="shared" si="5"/>
        <v>1145.0480805804225</v>
      </c>
      <c r="D33">
        <f t="shared" si="5"/>
        <v>1676.8161722398052</v>
      </c>
      <c r="E33">
        <f t="shared" si="5"/>
        <v>1478.8587074614948</v>
      </c>
      <c r="F33">
        <f t="shared" si="5"/>
        <v>589.99087541770928</v>
      </c>
      <c r="G33">
        <f t="shared" si="5"/>
        <v>357.09974038440293</v>
      </c>
      <c r="H33">
        <f t="shared" si="5"/>
        <v>535.64961057660446</v>
      </c>
      <c r="I33">
        <f t="shared" si="5"/>
        <v>768.54074560991069</v>
      </c>
      <c r="J33">
        <f t="shared" si="5"/>
        <v>850.05264287156785</v>
      </c>
      <c r="K33">
        <f t="shared" si="5"/>
        <v>0</v>
      </c>
      <c r="L33">
        <f t="shared" si="5"/>
        <v>574.46479974882209</v>
      </c>
      <c r="M33">
        <f t="shared" si="5"/>
        <v>733.60707535491474</v>
      </c>
      <c r="N33">
        <f t="shared" si="5"/>
        <v>881.10479420934212</v>
      </c>
      <c r="O33">
        <f t="shared" si="5"/>
        <v>1036.3655508982129</v>
      </c>
    </row>
    <row r="34" spans="1:15" x14ac:dyDescent="0.25">
      <c r="A34">
        <f t="shared" ref="A34:O34" si="6">A29*2</f>
        <v>702.55492401714059</v>
      </c>
      <c r="B34">
        <f t="shared" si="6"/>
        <v>1234.3230156765233</v>
      </c>
      <c r="C34">
        <f t="shared" si="6"/>
        <v>1044.1285887326565</v>
      </c>
      <c r="D34">
        <f t="shared" si="6"/>
        <v>1393.4652912826159</v>
      </c>
      <c r="E34">
        <f t="shared" si="6"/>
        <v>1412.8728858687248</v>
      </c>
      <c r="F34">
        <f t="shared" si="6"/>
        <v>0</v>
      </c>
      <c r="G34">
        <f t="shared" si="6"/>
        <v>702.55492401714059</v>
      </c>
      <c r="H34">
        <f t="shared" si="6"/>
        <v>562.82024299715681</v>
      </c>
      <c r="I34">
        <f t="shared" si="6"/>
        <v>749.13315102380182</v>
      </c>
      <c r="J34">
        <f t="shared" si="6"/>
        <v>690.91036726547532</v>
      </c>
      <c r="K34">
        <f t="shared" si="6"/>
        <v>0</v>
      </c>
      <c r="L34">
        <f t="shared" si="6"/>
        <v>916.03846446433806</v>
      </c>
      <c r="M34">
        <f t="shared" si="6"/>
        <v>989.78732389155164</v>
      </c>
      <c r="N34">
        <f t="shared" si="6"/>
        <v>1195.5078265043055</v>
      </c>
      <c r="O34">
        <f t="shared" si="6"/>
        <v>1304.1903561865151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16" workbookViewId="0">
      <selection activeCell="A31" sqref="A31:XFD34"/>
    </sheetView>
  </sheetViews>
  <sheetFormatPr defaultRowHeight="15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2"/>
      <c r="B2" s="2">
        <v>1127</v>
      </c>
      <c r="C2" s="2">
        <v>1412</v>
      </c>
      <c r="D2" s="2">
        <v>1606</v>
      </c>
      <c r="E2" s="2">
        <v>1405</v>
      </c>
      <c r="F2" s="2"/>
      <c r="G2" s="2"/>
      <c r="H2" s="2">
        <v>1893</v>
      </c>
      <c r="I2" s="2">
        <v>1879</v>
      </c>
      <c r="J2" s="2">
        <v>1555</v>
      </c>
      <c r="K2" s="2"/>
      <c r="L2" s="2">
        <v>3036</v>
      </c>
      <c r="M2" s="2">
        <v>3464</v>
      </c>
      <c r="N2" s="2">
        <v>3616</v>
      </c>
      <c r="O2" s="2">
        <v>3799</v>
      </c>
    </row>
    <row r="3" spans="1:15" x14ac:dyDescent="0.25">
      <c r="A3" s="2"/>
      <c r="B3" s="2">
        <v>1532</v>
      </c>
      <c r="C3" s="2">
        <v>1170</v>
      </c>
      <c r="D3" s="2">
        <v>1581</v>
      </c>
      <c r="E3" s="2">
        <v>1692</v>
      </c>
      <c r="F3" s="2">
        <v>1203</v>
      </c>
      <c r="G3" s="2">
        <v>1766</v>
      </c>
      <c r="H3" s="2">
        <v>1309</v>
      </c>
      <c r="I3" s="2">
        <v>1621</v>
      </c>
      <c r="J3" s="2">
        <v>1524</v>
      </c>
      <c r="K3" s="2"/>
      <c r="L3" s="2">
        <v>3295</v>
      </c>
      <c r="M3" s="2">
        <v>3487</v>
      </c>
      <c r="N3" s="2">
        <v>3371</v>
      </c>
      <c r="O3" s="2">
        <v>2809</v>
      </c>
    </row>
    <row r="4" spans="1:15" x14ac:dyDescent="0.25">
      <c r="A4" s="2">
        <v>857.86</v>
      </c>
      <c r="B4" s="2">
        <v>1199</v>
      </c>
      <c r="C4" s="2">
        <v>1753</v>
      </c>
      <c r="D4" s="2">
        <v>1205</v>
      </c>
      <c r="E4" s="2">
        <v>1672</v>
      </c>
      <c r="F4" s="2"/>
      <c r="G4" s="2">
        <v>1247</v>
      </c>
      <c r="H4" s="2">
        <v>1447</v>
      </c>
      <c r="I4" s="2">
        <v>1448</v>
      </c>
      <c r="J4" s="2">
        <v>1570</v>
      </c>
      <c r="K4" s="2"/>
      <c r="L4" s="2">
        <v>3109</v>
      </c>
      <c r="M4" s="2">
        <v>3432</v>
      </c>
      <c r="N4" s="2">
        <v>3577</v>
      </c>
      <c r="O4" s="2">
        <v>3784</v>
      </c>
    </row>
    <row r="9" spans="1:1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</row>
    <row r="10" spans="1:15" x14ac:dyDescent="0.25">
      <c r="A10" s="2"/>
      <c r="B10" s="2">
        <v>757</v>
      </c>
      <c r="C10" s="2">
        <v>736</v>
      </c>
      <c r="D10" s="2">
        <v>839</v>
      </c>
      <c r="E10" s="2">
        <v>734</v>
      </c>
      <c r="F10" s="2"/>
      <c r="G10" s="2"/>
      <c r="H10" s="2">
        <v>906</v>
      </c>
      <c r="I10" s="2">
        <v>899</v>
      </c>
      <c r="J10" s="2">
        <v>810</v>
      </c>
      <c r="K10" s="2"/>
      <c r="L10" s="2">
        <v>658</v>
      </c>
      <c r="M10" s="2">
        <v>754</v>
      </c>
      <c r="N10" s="2">
        <v>788</v>
      </c>
      <c r="O10" s="2">
        <v>827</v>
      </c>
    </row>
    <row r="11" spans="1:15" x14ac:dyDescent="0.25">
      <c r="A11" s="2"/>
      <c r="B11" s="2">
        <v>793</v>
      </c>
      <c r="C11" s="2">
        <v>613</v>
      </c>
      <c r="D11" s="2">
        <v>828</v>
      </c>
      <c r="E11" s="2">
        <v>882</v>
      </c>
      <c r="F11" s="2">
        <v>576</v>
      </c>
      <c r="G11" s="2">
        <v>845</v>
      </c>
      <c r="H11" s="2">
        <v>623</v>
      </c>
      <c r="I11" s="2">
        <v>780</v>
      </c>
      <c r="J11" s="2">
        <v>727</v>
      </c>
      <c r="K11" s="2"/>
      <c r="L11" s="2">
        <v>714</v>
      </c>
      <c r="M11" s="2">
        <v>755</v>
      </c>
      <c r="N11" s="2">
        <v>734</v>
      </c>
      <c r="O11" s="2">
        <v>617</v>
      </c>
    </row>
    <row r="12" spans="1:15" x14ac:dyDescent="0.25">
      <c r="A12" s="2">
        <v>412</v>
      </c>
      <c r="B12" s="2">
        <v>730</v>
      </c>
      <c r="C12" s="2">
        <v>911</v>
      </c>
      <c r="D12" s="2">
        <v>628</v>
      </c>
      <c r="E12" s="2">
        <v>877</v>
      </c>
      <c r="F12" s="2"/>
      <c r="G12" s="2">
        <v>597</v>
      </c>
      <c r="H12" s="2">
        <v>689</v>
      </c>
      <c r="I12" s="2">
        <v>692</v>
      </c>
      <c r="J12" s="2">
        <v>750</v>
      </c>
      <c r="K12" s="2"/>
      <c r="L12" s="2">
        <v>675</v>
      </c>
      <c r="M12" s="2">
        <v>747</v>
      </c>
      <c r="N12" s="2">
        <v>779</v>
      </c>
      <c r="O12" s="2">
        <v>819</v>
      </c>
    </row>
    <row r="16" spans="1:15" x14ac:dyDescent="0.25">
      <c r="A16" t="s">
        <v>17</v>
      </c>
    </row>
    <row r="17" spans="1:15" x14ac:dyDescent="0.25">
      <c r="A17">
        <f>A10/2</f>
        <v>0</v>
      </c>
      <c r="B17">
        <f>B10/2</f>
        <v>378.5</v>
      </c>
      <c r="C17">
        <f>C10/2</f>
        <v>368</v>
      </c>
      <c r="D17">
        <f>D10/2</f>
        <v>419.5</v>
      </c>
      <c r="E17">
        <f>E10/2</f>
        <v>367</v>
      </c>
      <c r="F17">
        <f>F10/2</f>
        <v>0</v>
      </c>
      <c r="G17">
        <f>G10/2</f>
        <v>0</v>
      </c>
      <c r="H17">
        <f>H10/2</f>
        <v>453</v>
      </c>
      <c r="I17">
        <f>I10/2</f>
        <v>449.5</v>
      </c>
      <c r="J17">
        <f>J10/2</f>
        <v>405</v>
      </c>
      <c r="K17">
        <f>K10/2</f>
        <v>0</v>
      </c>
      <c r="L17">
        <f>L10/2</f>
        <v>329</v>
      </c>
      <c r="M17">
        <f>M10/2</f>
        <v>377</v>
      </c>
      <c r="N17">
        <f>N10/2</f>
        <v>394</v>
      </c>
      <c r="O17">
        <f>O10/2</f>
        <v>413.5</v>
      </c>
    </row>
    <row r="18" spans="1:15" x14ac:dyDescent="0.25">
      <c r="A18">
        <f>A11/2</f>
        <v>0</v>
      </c>
      <c r="B18">
        <f>B11/2</f>
        <v>396.5</v>
      </c>
      <c r="C18">
        <f>C11/2</f>
        <v>306.5</v>
      </c>
      <c r="D18">
        <f>D11/2</f>
        <v>414</v>
      </c>
      <c r="E18">
        <f>E11/2</f>
        <v>441</v>
      </c>
      <c r="F18">
        <f>F11/2</f>
        <v>288</v>
      </c>
      <c r="G18">
        <f>G11/2</f>
        <v>422.5</v>
      </c>
      <c r="H18">
        <f>H11/2</f>
        <v>311.5</v>
      </c>
      <c r="I18">
        <f>I11/2</f>
        <v>390</v>
      </c>
      <c r="J18">
        <f>J11/2</f>
        <v>363.5</v>
      </c>
      <c r="K18">
        <f>K11/2</f>
        <v>0</v>
      </c>
      <c r="L18">
        <f>L11/2</f>
        <v>357</v>
      </c>
      <c r="M18">
        <f>M11/2</f>
        <v>377.5</v>
      </c>
      <c r="N18">
        <f>N11/2</f>
        <v>367</v>
      </c>
      <c r="O18">
        <f>O11/2</f>
        <v>308.5</v>
      </c>
    </row>
    <row r="19" spans="1:15" x14ac:dyDescent="0.25">
      <c r="A19">
        <f>A12/2</f>
        <v>206</v>
      </c>
      <c r="B19">
        <f>B12/2</f>
        <v>365</v>
      </c>
      <c r="C19">
        <f>C12/2</f>
        <v>455.5</v>
      </c>
      <c r="D19">
        <f>D12/2</f>
        <v>314</v>
      </c>
      <c r="E19">
        <f>E12/2</f>
        <v>438.5</v>
      </c>
      <c r="F19">
        <f>F12/2</f>
        <v>0</v>
      </c>
      <c r="G19">
        <f>G12/2</f>
        <v>298.5</v>
      </c>
      <c r="H19">
        <f>H12/2</f>
        <v>344.5</v>
      </c>
      <c r="I19">
        <f>I12/2</f>
        <v>346</v>
      </c>
      <c r="J19">
        <f>J12/2</f>
        <v>375</v>
      </c>
      <c r="K19">
        <f>K12/2</f>
        <v>0</v>
      </c>
      <c r="L19">
        <f>L12/2</f>
        <v>337.5</v>
      </c>
      <c r="M19">
        <f>M12/2</f>
        <v>373.5</v>
      </c>
      <c r="N19">
        <f>N12/2</f>
        <v>389.5</v>
      </c>
      <c r="O19">
        <f>O12/2</f>
        <v>409.5</v>
      </c>
    </row>
    <row r="21" spans="1:15" x14ac:dyDescent="0.25">
      <c r="B21">
        <f>B2/B17</f>
        <v>2.9775429326287979</v>
      </c>
      <c r="C21">
        <f t="shared" ref="C21:O21" si="0">C2/C17</f>
        <v>3.8369565217391304</v>
      </c>
      <c r="D21">
        <f t="shared" si="0"/>
        <v>3.828367103694875</v>
      </c>
      <c r="E21">
        <f t="shared" si="0"/>
        <v>3.8283378746594003</v>
      </c>
      <c r="H21">
        <f t="shared" si="0"/>
        <v>4.1788079470198678</v>
      </c>
      <c r="I21">
        <f t="shared" si="0"/>
        <v>4.1802002224694101</v>
      </c>
      <c r="J21">
        <f t="shared" si="0"/>
        <v>3.8395061728395063</v>
      </c>
      <c r="L21">
        <f t="shared" si="0"/>
        <v>9.2279635258358663</v>
      </c>
      <c r="M21">
        <f t="shared" si="0"/>
        <v>9.1883289124668437</v>
      </c>
      <c r="N21">
        <f t="shared" si="0"/>
        <v>9.1776649746192902</v>
      </c>
      <c r="O21">
        <f t="shared" si="0"/>
        <v>9.1874244256348252</v>
      </c>
    </row>
    <row r="22" spans="1:15" x14ac:dyDescent="0.25">
      <c r="B22">
        <f t="shared" ref="B22:O22" si="1">B3/B18</f>
        <v>3.8638083228247164</v>
      </c>
      <c r="C22">
        <f t="shared" si="1"/>
        <v>3.8172920065252853</v>
      </c>
      <c r="D22">
        <f t="shared" si="1"/>
        <v>3.818840579710145</v>
      </c>
      <c r="E22">
        <f t="shared" si="1"/>
        <v>3.8367346938775508</v>
      </c>
      <c r="F22">
        <f t="shared" si="1"/>
        <v>4.177083333333333</v>
      </c>
      <c r="G22">
        <f t="shared" si="1"/>
        <v>4.1798816568047341</v>
      </c>
      <c r="H22">
        <f t="shared" si="1"/>
        <v>4.202247191011236</v>
      </c>
      <c r="I22">
        <f t="shared" si="1"/>
        <v>4.1564102564102567</v>
      </c>
      <c r="J22">
        <f t="shared" si="1"/>
        <v>4.1925722145804674</v>
      </c>
      <c r="L22">
        <f t="shared" si="1"/>
        <v>9.2296918767506995</v>
      </c>
      <c r="M22">
        <f t="shared" si="1"/>
        <v>9.2370860927152325</v>
      </c>
      <c r="N22">
        <f t="shared" si="1"/>
        <v>9.185286103542234</v>
      </c>
      <c r="O22">
        <f t="shared" si="1"/>
        <v>9.1053484602917347</v>
      </c>
    </row>
    <row r="23" spans="1:15" x14ac:dyDescent="0.25">
      <c r="A23">
        <f t="shared" ref="A23:O23" si="2">A4/A19</f>
        <v>4.1643689320388351</v>
      </c>
      <c r="B23">
        <f t="shared" si="2"/>
        <v>3.2849315068493152</v>
      </c>
      <c r="C23">
        <f t="shared" si="2"/>
        <v>3.8485181119648737</v>
      </c>
      <c r="D23">
        <f t="shared" si="2"/>
        <v>3.8375796178343951</v>
      </c>
      <c r="E23">
        <f t="shared" si="2"/>
        <v>3.8129988597491447</v>
      </c>
      <c r="G23">
        <f t="shared" si="2"/>
        <v>4.1775544388609713</v>
      </c>
      <c r="H23">
        <f t="shared" si="2"/>
        <v>4.200290275761974</v>
      </c>
      <c r="I23">
        <f t="shared" si="2"/>
        <v>4.1849710982658959</v>
      </c>
      <c r="J23">
        <f t="shared" si="2"/>
        <v>4.1866666666666665</v>
      </c>
      <c r="L23">
        <f t="shared" si="2"/>
        <v>9.2118518518518524</v>
      </c>
      <c r="M23">
        <f t="shared" si="2"/>
        <v>9.1887550200803219</v>
      </c>
      <c r="N23">
        <f t="shared" si="2"/>
        <v>9.1835686777920404</v>
      </c>
      <c r="O23">
        <f t="shared" si="2"/>
        <v>9.2405372405372397</v>
      </c>
    </row>
    <row r="25" spans="1:15" x14ac:dyDescent="0.25">
      <c r="A25">
        <f>AVERAGE(A21:J23)</f>
        <v>3.9444987415248312</v>
      </c>
    </row>
    <row r="27" spans="1:15" x14ac:dyDescent="0.25">
      <c r="A27">
        <f>A17*$A$25</f>
        <v>0</v>
      </c>
      <c r="B27">
        <f>B17*$A$25</f>
        <v>1492.9927736671486</v>
      </c>
      <c r="C27">
        <f t="shared" ref="C27:O27" si="3">C17*$A$25</f>
        <v>1451.5755368811379</v>
      </c>
      <c r="D27">
        <f t="shared" si="3"/>
        <v>1654.7172220696666</v>
      </c>
      <c r="E27">
        <f t="shared" si="3"/>
        <v>1447.6310381396131</v>
      </c>
      <c r="F27">
        <f t="shared" si="3"/>
        <v>0</v>
      </c>
      <c r="G27">
        <f t="shared" si="3"/>
        <v>0</v>
      </c>
      <c r="H27">
        <f t="shared" si="3"/>
        <v>1786.8579299107485</v>
      </c>
      <c r="I27">
        <f t="shared" si="3"/>
        <v>1773.0521843154115</v>
      </c>
      <c r="J27">
        <f t="shared" si="3"/>
        <v>1597.5219903175566</v>
      </c>
      <c r="K27">
        <f t="shared" si="3"/>
        <v>0</v>
      </c>
      <c r="L27">
        <f t="shared" si="3"/>
        <v>1297.7400859616694</v>
      </c>
      <c r="M27">
        <f t="shared" si="3"/>
        <v>1487.0760255548614</v>
      </c>
      <c r="N27">
        <f t="shared" si="3"/>
        <v>1554.1325041607836</v>
      </c>
      <c r="O27">
        <f t="shared" si="3"/>
        <v>1631.0502296205177</v>
      </c>
    </row>
    <row r="28" spans="1:15" x14ac:dyDescent="0.25">
      <c r="A28">
        <f>A18*$A$25</f>
        <v>0</v>
      </c>
      <c r="B28">
        <f>B18*$A$25</f>
        <v>1563.9937510145955</v>
      </c>
      <c r="C28">
        <f>C18*$A$25</f>
        <v>1208.9888642773608</v>
      </c>
      <c r="D28">
        <f>D18*$A$25</f>
        <v>1633.0224789912802</v>
      </c>
      <c r="E28">
        <f>E18*$A$25</f>
        <v>1739.5239450124504</v>
      </c>
      <c r="F28">
        <f>F18*$A$25</f>
        <v>1136.0156375591514</v>
      </c>
      <c r="G28">
        <f>G18*$A$25</f>
        <v>1666.5507182942411</v>
      </c>
      <c r="H28">
        <f>H18*$A$25</f>
        <v>1228.7113579849849</v>
      </c>
      <c r="I28">
        <f>I18*$A$25</f>
        <v>1538.3545091946842</v>
      </c>
      <c r="J28">
        <f>J18*$A$25</f>
        <v>1433.8252925442762</v>
      </c>
      <c r="K28">
        <f>K18*$A$25</f>
        <v>0</v>
      </c>
      <c r="L28">
        <f>L18*$A$25</f>
        <v>1408.1860507243648</v>
      </c>
      <c r="M28">
        <f>M18*$A$25</f>
        <v>1489.0482749256237</v>
      </c>
      <c r="N28">
        <f>N18*$A$25</f>
        <v>1447.6310381396131</v>
      </c>
      <c r="O28">
        <f>O18*$A$25</f>
        <v>1216.8778617604105</v>
      </c>
    </row>
    <row r="29" spans="1:15" x14ac:dyDescent="0.25">
      <c r="A29">
        <f>A19*$A$25</f>
        <v>812.56674075411524</v>
      </c>
      <c r="B29">
        <f>B19*$A$25</f>
        <v>1439.7420406565634</v>
      </c>
      <c r="C29">
        <f>C19*$A$25</f>
        <v>1796.7191767645606</v>
      </c>
      <c r="D29">
        <f>D19*$A$25</f>
        <v>1238.5726048387969</v>
      </c>
      <c r="E29">
        <f>E19*$A$25</f>
        <v>1729.6626981586385</v>
      </c>
      <c r="F29">
        <f>F19*$A$25</f>
        <v>0</v>
      </c>
      <c r="G29">
        <f>G19*$A$25</f>
        <v>1177.4328743451622</v>
      </c>
      <c r="H29">
        <f>H19*$A$25</f>
        <v>1358.8798164553043</v>
      </c>
      <c r="I29">
        <f>I19*$A$25</f>
        <v>1364.7965645675915</v>
      </c>
      <c r="J29">
        <f>J19*$A$25</f>
        <v>1479.1870280718117</v>
      </c>
      <c r="K29">
        <f>K19*$A$25</f>
        <v>0</v>
      </c>
      <c r="L29">
        <f>L19*$A$25</f>
        <v>1331.2683252646304</v>
      </c>
      <c r="M29">
        <f>M19*$A$25</f>
        <v>1473.2702799595245</v>
      </c>
      <c r="N29">
        <f>N19*$A$25</f>
        <v>1536.3822598239217</v>
      </c>
      <c r="O29">
        <f>O19*$A$25</f>
        <v>1615.2722346544183</v>
      </c>
    </row>
    <row r="31" spans="1:15" x14ac:dyDescent="0.25">
      <c r="A31" s="3" t="s">
        <v>0</v>
      </c>
      <c r="B31" s="3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  <c r="L31" s="3" t="s">
        <v>11</v>
      </c>
      <c r="M31" s="3" t="s">
        <v>12</v>
      </c>
      <c r="N31" s="3" t="s">
        <v>13</v>
      </c>
      <c r="O31" s="3" t="s">
        <v>14</v>
      </c>
    </row>
    <row r="32" spans="1:15" x14ac:dyDescent="0.25">
      <c r="A32">
        <f>A27*2</f>
        <v>0</v>
      </c>
      <c r="B32">
        <f t="shared" ref="B32:O32" si="4">B27*2</f>
        <v>2985.9855473342973</v>
      </c>
      <c r="C32">
        <f t="shared" si="4"/>
        <v>2903.1510737622757</v>
      </c>
      <c r="D32">
        <f t="shared" si="4"/>
        <v>3309.4344441393332</v>
      </c>
      <c r="E32">
        <f t="shared" si="4"/>
        <v>2895.2620762792262</v>
      </c>
      <c r="F32">
        <f t="shared" si="4"/>
        <v>0</v>
      </c>
      <c r="G32">
        <f t="shared" si="4"/>
        <v>0</v>
      </c>
      <c r="H32">
        <f t="shared" si="4"/>
        <v>3573.7158598214969</v>
      </c>
      <c r="I32">
        <f t="shared" si="4"/>
        <v>3546.104368630823</v>
      </c>
      <c r="J32">
        <f t="shared" si="4"/>
        <v>3195.0439806351133</v>
      </c>
      <c r="K32">
        <f t="shared" si="4"/>
        <v>0</v>
      </c>
      <c r="L32">
        <f t="shared" si="4"/>
        <v>2595.4801719233387</v>
      </c>
      <c r="M32">
        <f t="shared" si="4"/>
        <v>2974.1520511097228</v>
      </c>
      <c r="N32">
        <f t="shared" si="4"/>
        <v>3108.2650083215672</v>
      </c>
      <c r="O32">
        <f t="shared" si="4"/>
        <v>3262.1004592410354</v>
      </c>
    </row>
    <row r="33" spans="1:15" x14ac:dyDescent="0.25">
      <c r="A33">
        <f t="shared" ref="A33:O34" si="5">A28*2</f>
        <v>0</v>
      </c>
      <c r="B33">
        <f t="shared" si="5"/>
        <v>3127.9875020291911</v>
      </c>
      <c r="C33">
        <f t="shared" si="5"/>
        <v>2417.9777285547216</v>
      </c>
      <c r="D33">
        <f t="shared" si="5"/>
        <v>3266.0449579825604</v>
      </c>
      <c r="E33">
        <f t="shared" si="5"/>
        <v>3479.0478900249009</v>
      </c>
      <c r="F33">
        <f t="shared" si="5"/>
        <v>2272.0312751183028</v>
      </c>
      <c r="G33">
        <f t="shared" si="5"/>
        <v>3333.1014365884821</v>
      </c>
      <c r="H33">
        <f t="shared" si="5"/>
        <v>2457.4227159699699</v>
      </c>
      <c r="I33">
        <f t="shared" si="5"/>
        <v>3076.7090183893683</v>
      </c>
      <c r="J33">
        <f t="shared" si="5"/>
        <v>2867.6505850885524</v>
      </c>
      <c r="K33">
        <f t="shared" si="5"/>
        <v>0</v>
      </c>
      <c r="L33">
        <f t="shared" si="5"/>
        <v>2816.3721014487296</v>
      </c>
      <c r="M33">
        <f t="shared" si="5"/>
        <v>2978.0965498512473</v>
      </c>
      <c r="N33">
        <f t="shared" si="5"/>
        <v>2895.2620762792262</v>
      </c>
      <c r="O33">
        <f t="shared" si="5"/>
        <v>2433.755723520821</v>
      </c>
    </row>
    <row r="34" spans="1:15" x14ac:dyDescent="0.25">
      <c r="A34">
        <f t="shared" si="5"/>
        <v>1625.1334815082305</v>
      </c>
      <c r="B34">
        <f t="shared" si="5"/>
        <v>2879.4840813131268</v>
      </c>
      <c r="C34">
        <f t="shared" si="5"/>
        <v>3593.4383535291213</v>
      </c>
      <c r="D34">
        <f t="shared" si="5"/>
        <v>2477.1452096775938</v>
      </c>
      <c r="E34">
        <f t="shared" si="5"/>
        <v>3459.325396317277</v>
      </c>
      <c r="F34">
        <f t="shared" si="5"/>
        <v>0</v>
      </c>
      <c r="G34">
        <f t="shared" si="5"/>
        <v>2354.8657486903244</v>
      </c>
      <c r="H34">
        <f t="shared" si="5"/>
        <v>2717.7596329106086</v>
      </c>
      <c r="I34">
        <f t="shared" si="5"/>
        <v>2729.5931291351831</v>
      </c>
      <c r="J34">
        <f t="shared" si="5"/>
        <v>2958.3740561436234</v>
      </c>
      <c r="K34">
        <f t="shared" si="5"/>
        <v>0</v>
      </c>
      <c r="L34">
        <f t="shared" si="5"/>
        <v>2662.5366505292609</v>
      </c>
      <c r="M34">
        <f t="shared" si="5"/>
        <v>2946.540559919049</v>
      </c>
      <c r="N34">
        <f t="shared" si="5"/>
        <v>3072.7645196478434</v>
      </c>
      <c r="O34">
        <f t="shared" si="5"/>
        <v>3230.5444693088366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Sarah NICKELS</cp:lastModifiedBy>
  <dcterms:created xsi:type="dcterms:W3CDTF">2018-03-14T12:56:28Z</dcterms:created>
  <dcterms:modified xsi:type="dcterms:W3CDTF">2018-03-14T16:34:18Z</dcterms:modified>
</cp:coreProperties>
</file>