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5395" windowHeight="11505" activeTab="4"/>
  </bookViews>
  <sheets>
    <sheet name="generalResults" sheetId="1" r:id="rId1"/>
    <sheet name="results per N" sheetId="2" r:id="rId2"/>
    <sheet name="global pool " sheetId="3" r:id="rId3"/>
    <sheet name="per technical replicate " sheetId="4" r:id="rId4"/>
    <sheet name="per biological replicate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" i="5" l="1"/>
  <c r="T2" i="5"/>
  <c r="R2" i="5"/>
  <c r="P2" i="5"/>
  <c r="O2" i="5"/>
  <c r="U3" i="5" l="1"/>
  <c r="U4" i="5"/>
  <c r="U5" i="5"/>
  <c r="U6" i="5"/>
  <c r="U7" i="5"/>
  <c r="U8" i="5"/>
  <c r="U9" i="5"/>
  <c r="U10" i="5"/>
  <c r="U11" i="5"/>
  <c r="U12" i="5"/>
  <c r="U13" i="5"/>
  <c r="U14" i="5"/>
  <c r="U15" i="5"/>
  <c r="U16" i="5"/>
  <c r="U17" i="5"/>
  <c r="U18" i="5"/>
  <c r="U19" i="5"/>
  <c r="U20" i="5"/>
  <c r="U21" i="5"/>
  <c r="U22" i="5"/>
  <c r="U23" i="5"/>
  <c r="U24" i="5"/>
  <c r="U25" i="5"/>
  <c r="U26" i="5"/>
  <c r="U27" i="5"/>
  <c r="U28" i="5"/>
  <c r="T3" i="5"/>
  <c r="T4" i="5"/>
  <c r="T5" i="5"/>
  <c r="T6" i="5"/>
  <c r="T7" i="5"/>
  <c r="T8" i="5"/>
  <c r="T9" i="5"/>
  <c r="T10" i="5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26" i="5"/>
  <c r="T27" i="5"/>
  <c r="T28" i="5"/>
  <c r="T29" i="5"/>
  <c r="R3" i="5"/>
  <c r="R4" i="5"/>
  <c r="R5" i="5"/>
  <c r="R6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8" i="5"/>
  <c r="D34" i="5"/>
  <c r="C34" i="5"/>
  <c r="B34" i="5"/>
  <c r="P3" i="5" l="1"/>
  <c r="P4" i="5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O3" i="5"/>
  <c r="O4" i="5"/>
  <c r="O5" i="5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C51" i="2" l="1"/>
  <c r="D51" i="2"/>
  <c r="E51" i="2"/>
  <c r="F51" i="2"/>
  <c r="G51" i="2"/>
  <c r="H51" i="2"/>
  <c r="I51" i="2"/>
  <c r="J51" i="2"/>
  <c r="K51" i="2"/>
  <c r="L51" i="2"/>
  <c r="B51" i="2"/>
  <c r="C42" i="2"/>
  <c r="D42" i="2"/>
  <c r="E42" i="2"/>
  <c r="F42" i="2"/>
  <c r="G42" i="2"/>
  <c r="H42" i="2"/>
  <c r="I42" i="2"/>
  <c r="J42" i="2"/>
  <c r="K42" i="2"/>
  <c r="L42" i="2"/>
  <c r="B42" i="2"/>
  <c r="C33" i="2"/>
  <c r="D33" i="2"/>
  <c r="E33" i="2"/>
  <c r="F33" i="2"/>
  <c r="G33" i="2"/>
  <c r="H33" i="2"/>
  <c r="I33" i="2"/>
  <c r="J33" i="2"/>
  <c r="K33" i="2"/>
  <c r="L33" i="2"/>
  <c r="B33" i="2"/>
  <c r="C24" i="2"/>
  <c r="D24" i="2"/>
  <c r="E24" i="2"/>
  <c r="F24" i="2"/>
  <c r="G24" i="2"/>
  <c r="H24" i="2"/>
  <c r="I24" i="2"/>
  <c r="J24" i="2"/>
  <c r="K24" i="2"/>
  <c r="L24" i="2"/>
  <c r="B24" i="2"/>
  <c r="C15" i="2"/>
  <c r="D15" i="2"/>
  <c r="E15" i="2"/>
  <c r="F15" i="2"/>
  <c r="G15" i="2"/>
  <c r="H15" i="2"/>
  <c r="I15" i="2"/>
  <c r="J15" i="2"/>
  <c r="K15" i="2"/>
  <c r="L15" i="2"/>
  <c r="B15" i="2"/>
  <c r="C9" i="2"/>
  <c r="D9" i="2"/>
  <c r="E9" i="2"/>
  <c r="F9" i="2"/>
  <c r="G9" i="2"/>
  <c r="H9" i="2"/>
  <c r="I9" i="2"/>
  <c r="J9" i="2"/>
  <c r="K9" i="2"/>
  <c r="L9" i="2"/>
  <c r="B9" i="2"/>
</calcChain>
</file>

<file path=xl/sharedStrings.xml><?xml version="1.0" encoding="utf-8"?>
<sst xmlns="http://schemas.openxmlformats.org/spreadsheetml/2006/main" count="196" uniqueCount="84">
  <si>
    <t>AreaName</t>
  </si>
  <si>
    <t>NucMaskSum</t>
  </si>
  <si>
    <t>Tuj1MaskSum</t>
  </si>
  <si>
    <t>GFAPMaskSum</t>
  </si>
  <si>
    <t>S100bMaskSum</t>
  </si>
  <si>
    <t>Tuj1ByNuc</t>
  </si>
  <si>
    <t>S100bMaskNuc</t>
  </si>
  <si>
    <t>GFAPMaskByNuc</t>
  </si>
  <si>
    <t>NucMaskHigh</t>
  </si>
  <si>
    <t>GFAPPercent</t>
  </si>
  <si>
    <t>S100bPercent</t>
  </si>
  <si>
    <t>Tuj1Percent</t>
  </si>
  <si>
    <t>C3CORn3</t>
  </si>
  <si>
    <t>C3CORn1</t>
  </si>
  <si>
    <t>C3T129n3</t>
  </si>
  <si>
    <t>C3T129n2</t>
  </si>
  <si>
    <t>C3T129n1</t>
  </si>
  <si>
    <t>C3K7n3</t>
  </si>
  <si>
    <t>C3CORn2</t>
  </si>
  <si>
    <t>C3K7n2</t>
  </si>
  <si>
    <t>C3K7n1</t>
  </si>
  <si>
    <t>A6CORn1</t>
  </si>
  <si>
    <t>A6CORn3</t>
  </si>
  <si>
    <t>A6T129n3</t>
  </si>
  <si>
    <t>A6T129n2</t>
  </si>
  <si>
    <t>A6T129n1</t>
  </si>
  <si>
    <t>A6K7n3</t>
  </si>
  <si>
    <t>A6K7n2</t>
  </si>
  <si>
    <t>A6K7n1</t>
  </si>
  <si>
    <t xml:space="preserve">meanA6n1 </t>
  </si>
  <si>
    <t xml:space="preserve">meanA6n2 </t>
  </si>
  <si>
    <t xml:space="preserve">meanA6n3 </t>
  </si>
  <si>
    <t>meanC3n1</t>
  </si>
  <si>
    <t>meanC3n3</t>
  </si>
  <si>
    <t>meanC3n2</t>
  </si>
  <si>
    <t>B9CORn3</t>
  </si>
  <si>
    <t>B9T129n3</t>
  </si>
  <si>
    <t>B9T129n2</t>
  </si>
  <si>
    <t>B9CORn2</t>
  </si>
  <si>
    <t>B9T129n1</t>
  </si>
  <si>
    <t>B9K7n3</t>
  </si>
  <si>
    <t>B9CORn1</t>
  </si>
  <si>
    <t>B9K7n2</t>
  </si>
  <si>
    <t>B9K7n1</t>
  </si>
  <si>
    <t>'A6'</t>
  </si>
  <si>
    <t>'B9'</t>
  </si>
  <si>
    <t>'C3'</t>
  </si>
  <si>
    <t>'A6n1K7'</t>
  </si>
  <si>
    <t>'A6n1T129'</t>
  </si>
  <si>
    <t>'A6n1COR'</t>
  </si>
  <si>
    <t>'A6n2K7'</t>
  </si>
  <si>
    <t>'A6n2T129'</t>
  </si>
  <si>
    <t>'A6n2COR'</t>
  </si>
  <si>
    <t>NaN</t>
  </si>
  <si>
    <t>'A6n3K7'</t>
  </si>
  <si>
    <t>'A6n3T129'</t>
  </si>
  <si>
    <t>'A6n3COR'</t>
  </si>
  <si>
    <t>'B9n1K7'</t>
  </si>
  <si>
    <t>'B9n1T129'</t>
  </si>
  <si>
    <t>'B9n1COR'</t>
  </si>
  <si>
    <t>'B9n2K7'</t>
  </si>
  <si>
    <t>'B9n2T129'</t>
  </si>
  <si>
    <t>'B9n2COR'</t>
  </si>
  <si>
    <t>'B9n3K7'</t>
  </si>
  <si>
    <t>'B9n3T129'</t>
  </si>
  <si>
    <t>'C3n1K7'</t>
  </si>
  <si>
    <t>'C3n1T129'</t>
  </si>
  <si>
    <t>'C3n1COR'</t>
  </si>
  <si>
    <t>'C3n2K7'</t>
  </si>
  <si>
    <t>'C3n2T129'</t>
  </si>
  <si>
    <t>'C3n2COR'</t>
  </si>
  <si>
    <t>'C3n3K7'</t>
  </si>
  <si>
    <t>'C3n3T129'</t>
  </si>
  <si>
    <t>'C3n3COR'</t>
  </si>
  <si>
    <t>'A6n1'</t>
  </si>
  <si>
    <t>'A6n2'</t>
  </si>
  <si>
    <t>'A6n3'</t>
  </si>
  <si>
    <t>'B9n1'</t>
  </si>
  <si>
    <t>'B9n2'</t>
  </si>
  <si>
    <t>'B9n3'</t>
  </si>
  <si>
    <t>'C3n1'</t>
  </si>
  <si>
    <t>'C3n2'</t>
  </si>
  <si>
    <t>'C3n3'</t>
  </si>
  <si>
    <t>imaris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</si>
</sst>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E28" sqref="E28"/>
    </sheetView>
  </sheetViews>
  <sheetFormatPr defaultColWidth="12.85546875" defaultRowHeight="15" x14ac:dyDescent="0.25"/>
  <cols>
    <col min="1" max="7" width="12.85546875" style="1"/>
    <col min="8" max="9" width="16.5703125" style="1" customWidth="1"/>
    <col min="10" max="16384" width="12.85546875" style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5">
      <c r="A2" s="1" t="s">
        <v>21</v>
      </c>
      <c r="B2" s="1">
        <v>24464402</v>
      </c>
      <c r="C2" s="1">
        <v>31246154</v>
      </c>
      <c r="D2" s="1">
        <v>386637</v>
      </c>
      <c r="E2" s="1">
        <v>2325561</v>
      </c>
      <c r="F2" s="1">
        <v>1.277208983</v>
      </c>
      <c r="G2" s="1">
        <v>9.5058976000000003E-2</v>
      </c>
      <c r="H2" s="1">
        <v>1.5804064999999999E-2</v>
      </c>
      <c r="I2" s="1">
        <v>13018231</v>
      </c>
      <c r="J2" s="1">
        <v>2.3228032920000001</v>
      </c>
      <c r="K2" s="1">
        <v>10.12742235</v>
      </c>
      <c r="L2" s="1">
        <v>51.765330499999997</v>
      </c>
    </row>
    <row r="3" spans="1:12" x14ac:dyDescent="0.25">
      <c r="A3" s="1" t="s">
        <v>21</v>
      </c>
      <c r="B3" s="1">
        <v>14184465</v>
      </c>
      <c r="C3" s="1">
        <v>29647430</v>
      </c>
      <c r="D3" s="1">
        <v>285554</v>
      </c>
      <c r="E3" s="1">
        <v>711397</v>
      </c>
      <c r="F3" s="1">
        <v>2.0901338190000001</v>
      </c>
      <c r="G3" s="1">
        <v>5.0153248999999997E-2</v>
      </c>
      <c r="H3" s="1">
        <v>2.0131461E-2</v>
      </c>
      <c r="I3" s="1">
        <v>9090734</v>
      </c>
      <c r="J3" s="1">
        <v>3.4567901230000002</v>
      </c>
      <c r="K3" s="1">
        <v>8.0740740740000003</v>
      </c>
      <c r="L3" s="1">
        <v>82.543209880000006</v>
      </c>
    </row>
    <row r="4" spans="1:12" x14ac:dyDescent="0.25">
      <c r="A4" s="1" t="s">
        <v>22</v>
      </c>
      <c r="B4" s="1">
        <v>20151479</v>
      </c>
      <c r="C4" s="1">
        <v>28036862</v>
      </c>
      <c r="D4" s="1">
        <v>317209</v>
      </c>
      <c r="E4" s="1">
        <v>372100</v>
      </c>
      <c r="F4" s="1">
        <v>1.3913054220000001</v>
      </c>
      <c r="G4" s="1">
        <v>1.8465146000000002E-2</v>
      </c>
      <c r="H4" s="1">
        <v>1.5741227E-2</v>
      </c>
      <c r="I4" s="1">
        <v>10997161</v>
      </c>
      <c r="J4" s="1">
        <v>1.5399120049999999</v>
      </c>
      <c r="K4" s="1">
        <v>2.9226901320000001</v>
      </c>
      <c r="L4" s="1">
        <v>71.967316150000002</v>
      </c>
    </row>
    <row r="5" spans="1:12" x14ac:dyDescent="0.25">
      <c r="A5" s="1" t="s">
        <v>28</v>
      </c>
      <c r="B5" s="1">
        <v>2340518</v>
      </c>
      <c r="C5" s="1">
        <v>15683455</v>
      </c>
      <c r="D5" s="1">
        <v>553356</v>
      </c>
      <c r="E5" s="1">
        <v>282181</v>
      </c>
      <c r="F5" s="1">
        <v>6.7008478470000004</v>
      </c>
      <c r="G5" s="1">
        <v>0.120563482</v>
      </c>
      <c r="H5" s="1">
        <v>0.23642458599999999</v>
      </c>
      <c r="I5" s="1">
        <v>610679</v>
      </c>
      <c r="J5" s="1">
        <v>7.9391891890000004</v>
      </c>
      <c r="K5" s="1">
        <v>6.5878378379999996</v>
      </c>
      <c r="L5" s="1">
        <v>77.027027029999999</v>
      </c>
    </row>
    <row r="6" spans="1:12" x14ac:dyDescent="0.25">
      <c r="A6" s="1" t="s">
        <v>27</v>
      </c>
      <c r="B6" s="1">
        <v>24530836</v>
      </c>
      <c r="C6" s="1">
        <v>55517966</v>
      </c>
      <c r="D6" s="1">
        <v>297260</v>
      </c>
      <c r="E6" s="1">
        <v>194407</v>
      </c>
      <c r="F6" s="1">
        <v>2.2631909490000002</v>
      </c>
      <c r="G6" s="1">
        <v>7.9250050000000006E-3</v>
      </c>
      <c r="H6" s="1">
        <v>1.211781E-2</v>
      </c>
      <c r="I6" s="1">
        <v>12793287</v>
      </c>
      <c r="J6" s="1">
        <v>1.1526699600000001</v>
      </c>
      <c r="K6" s="1">
        <v>0.68219242499999999</v>
      </c>
      <c r="L6" s="1">
        <v>84.850623380000002</v>
      </c>
    </row>
    <row r="7" spans="1:12" x14ac:dyDescent="0.25">
      <c r="A7" s="1" t="s">
        <v>27</v>
      </c>
      <c r="B7" s="1">
        <v>17248903</v>
      </c>
      <c r="C7" s="1">
        <v>46384173</v>
      </c>
      <c r="D7" s="1">
        <v>192051</v>
      </c>
      <c r="E7" s="1">
        <v>82901</v>
      </c>
      <c r="F7" s="1">
        <v>2.6891085769999998</v>
      </c>
      <c r="G7" s="1">
        <v>4.8061609999999998E-3</v>
      </c>
      <c r="H7" s="1">
        <v>1.1134099E-2</v>
      </c>
      <c r="I7" s="1">
        <v>8217805</v>
      </c>
      <c r="J7" s="1">
        <v>1.6744894079999999</v>
      </c>
      <c r="K7" s="1">
        <v>0.77381707499999997</v>
      </c>
      <c r="L7" s="1">
        <v>84.701255869999997</v>
      </c>
    </row>
    <row r="8" spans="1:12" ht="15.75" customHeight="1" x14ac:dyDescent="0.25">
      <c r="A8" s="1" t="s">
        <v>26</v>
      </c>
      <c r="B8" s="1">
        <v>19737739</v>
      </c>
      <c r="C8" s="1">
        <v>30398098</v>
      </c>
      <c r="D8" s="1">
        <v>313370</v>
      </c>
      <c r="E8" s="1">
        <v>93325</v>
      </c>
      <c r="F8" s="1">
        <v>1.5401003120000001</v>
      </c>
      <c r="G8" s="1">
        <v>4.7282519999999996E-3</v>
      </c>
      <c r="H8" s="1">
        <v>1.5876692000000001E-2</v>
      </c>
      <c r="I8" s="1">
        <v>11608310</v>
      </c>
      <c r="J8" s="1">
        <v>1.84501845</v>
      </c>
      <c r="K8" s="1">
        <v>0.73800737999999999</v>
      </c>
      <c r="L8" s="1">
        <v>75.522755230000001</v>
      </c>
    </row>
    <row r="9" spans="1:12" x14ac:dyDescent="0.25">
      <c r="A9" s="1" t="s">
        <v>26</v>
      </c>
      <c r="B9" s="1">
        <v>27777147</v>
      </c>
      <c r="C9" s="1">
        <v>33191726</v>
      </c>
      <c r="D9" s="1">
        <v>350603</v>
      </c>
      <c r="E9" s="1">
        <v>128206</v>
      </c>
      <c r="F9" s="1">
        <v>1.19492927</v>
      </c>
      <c r="G9" s="1">
        <v>4.615521E-3</v>
      </c>
      <c r="H9" s="1">
        <v>1.2621995E-2</v>
      </c>
      <c r="I9" s="1">
        <v>18287669</v>
      </c>
      <c r="J9" s="1">
        <v>1.4978602000000001</v>
      </c>
      <c r="K9" s="1">
        <v>0.76081787899999997</v>
      </c>
      <c r="L9" s="1">
        <v>69.567284830000006</v>
      </c>
    </row>
    <row r="10" spans="1:12" x14ac:dyDescent="0.25">
      <c r="A10" s="1" t="s">
        <v>25</v>
      </c>
      <c r="B10" s="1">
        <v>29804173</v>
      </c>
      <c r="C10" s="1">
        <v>27429255</v>
      </c>
      <c r="D10" s="1">
        <v>1518899</v>
      </c>
      <c r="E10" s="1">
        <v>570678</v>
      </c>
      <c r="F10" s="1">
        <v>0.92031592399999995</v>
      </c>
      <c r="G10" s="1">
        <v>1.9147587000000001E-2</v>
      </c>
      <c r="H10" s="1">
        <v>5.0962629000000002E-2</v>
      </c>
      <c r="I10" s="1">
        <v>15119959</v>
      </c>
      <c r="J10" s="1">
        <v>3.5123764799999999</v>
      </c>
      <c r="K10" s="1">
        <v>2.9155659919999999</v>
      </c>
      <c r="L10" s="1">
        <v>51.746404460000001</v>
      </c>
    </row>
    <row r="11" spans="1:12" x14ac:dyDescent="0.25">
      <c r="A11" s="1" t="s">
        <v>25</v>
      </c>
      <c r="B11" s="1">
        <v>29810444</v>
      </c>
      <c r="C11" s="1">
        <v>34615026</v>
      </c>
      <c r="D11" s="1">
        <v>779411</v>
      </c>
      <c r="E11" s="1">
        <v>358392</v>
      </c>
      <c r="F11" s="1">
        <v>1.1611710980000001</v>
      </c>
      <c r="G11" s="1">
        <v>1.2022364000000001E-2</v>
      </c>
      <c r="H11" s="1">
        <v>2.6145568000000001E-2</v>
      </c>
      <c r="I11" s="1">
        <v>15581506</v>
      </c>
      <c r="J11" s="1">
        <v>1.9979795709999999</v>
      </c>
      <c r="K11" s="1">
        <v>1.4816477720000001</v>
      </c>
      <c r="L11" s="1">
        <v>49.781120219999998</v>
      </c>
    </row>
    <row r="12" spans="1:12" x14ac:dyDescent="0.25">
      <c r="A12" s="1" t="s">
        <v>24</v>
      </c>
      <c r="B12" s="1">
        <v>16056267</v>
      </c>
      <c r="C12" s="1">
        <v>47650322</v>
      </c>
      <c r="D12" s="1">
        <v>28357</v>
      </c>
      <c r="E12" s="1">
        <v>110902</v>
      </c>
      <c r="F12" s="1">
        <v>2.9677086209999999</v>
      </c>
      <c r="G12" s="1">
        <v>6.9070850000000003E-3</v>
      </c>
      <c r="H12" s="1">
        <v>1.7661020000000001E-3</v>
      </c>
      <c r="I12" s="1">
        <v>10044840</v>
      </c>
      <c r="J12" s="1">
        <v>0.15151515199999999</v>
      </c>
      <c r="K12" s="1">
        <v>0.75757575799999999</v>
      </c>
      <c r="L12" s="1">
        <v>87.222222220000006</v>
      </c>
    </row>
    <row r="13" spans="1:12" x14ac:dyDescent="0.25">
      <c r="A13" s="1" t="s">
        <v>24</v>
      </c>
      <c r="B13" s="1">
        <v>17123611</v>
      </c>
      <c r="C13" s="1">
        <v>52701887</v>
      </c>
      <c r="D13" s="1">
        <v>41535</v>
      </c>
      <c r="E13" s="1">
        <v>348562</v>
      </c>
      <c r="F13" s="1">
        <v>3.0777320860000001</v>
      </c>
      <c r="G13" s="1">
        <v>2.0355636E-2</v>
      </c>
      <c r="H13" s="1">
        <v>2.4255980000000002E-3</v>
      </c>
      <c r="I13" s="1">
        <v>10318785</v>
      </c>
      <c r="J13" s="1">
        <v>0.36543422199999998</v>
      </c>
      <c r="K13" s="1">
        <v>2.14961307</v>
      </c>
      <c r="L13" s="1">
        <v>85.447119520000001</v>
      </c>
    </row>
    <row r="14" spans="1:12" x14ac:dyDescent="0.25">
      <c r="A14" s="1" t="s">
        <v>23</v>
      </c>
      <c r="B14" s="1">
        <v>14663396</v>
      </c>
      <c r="C14" s="1">
        <v>29581365</v>
      </c>
      <c r="D14" s="1">
        <v>23933</v>
      </c>
      <c r="E14" s="1">
        <v>14986</v>
      </c>
      <c r="F14" s="1">
        <v>2.0173611220000001</v>
      </c>
      <c r="G14" s="1">
        <v>1.022001E-3</v>
      </c>
      <c r="H14" s="1">
        <v>1.632159E-3</v>
      </c>
      <c r="I14" s="1">
        <v>6986724</v>
      </c>
      <c r="J14" s="1">
        <v>0.167504188</v>
      </c>
      <c r="K14" s="1">
        <v>0.167504188</v>
      </c>
      <c r="L14" s="1">
        <v>72.964824120000003</v>
      </c>
    </row>
    <row r="15" spans="1:12" x14ac:dyDescent="0.25">
      <c r="A15" s="1" t="s">
        <v>23</v>
      </c>
      <c r="B15" s="1">
        <v>14363889</v>
      </c>
      <c r="C15" s="1">
        <v>22512792</v>
      </c>
      <c r="D15" s="1">
        <v>3086</v>
      </c>
      <c r="E15" s="1">
        <v>7701</v>
      </c>
      <c r="F15" s="1">
        <v>1.5673187120000001</v>
      </c>
      <c r="G15" s="1">
        <v>5.3613599999999999E-4</v>
      </c>
      <c r="H15" s="1">
        <v>2.1484400000000001E-4</v>
      </c>
      <c r="I15" s="1">
        <v>4070655</v>
      </c>
      <c r="J15" s="1">
        <v>0</v>
      </c>
      <c r="K15" s="1">
        <v>0.12806830299999999</v>
      </c>
      <c r="L15" s="1">
        <v>65.976520809999997</v>
      </c>
    </row>
    <row r="16" spans="1:12" x14ac:dyDescent="0.25">
      <c r="A16" s="1" t="s">
        <v>13</v>
      </c>
      <c r="B16" s="1">
        <v>7146606</v>
      </c>
      <c r="C16" s="1">
        <v>39654046</v>
      </c>
      <c r="D16" s="1">
        <v>816122</v>
      </c>
      <c r="E16" s="1">
        <v>693894</v>
      </c>
      <c r="F16" s="1">
        <v>5.5486542842854396</v>
      </c>
      <c r="G16" s="1">
        <v>9.7094201079505393E-2</v>
      </c>
      <c r="H16" s="1">
        <v>0.11419714477053899</v>
      </c>
      <c r="I16" s="1">
        <v>2555530</v>
      </c>
      <c r="J16" s="1">
        <v>4.9209138840070299</v>
      </c>
      <c r="K16" s="1">
        <v>5.79964850615114</v>
      </c>
      <c r="L16" s="1">
        <v>73.374340949033396</v>
      </c>
    </row>
    <row r="17" spans="1:12" x14ac:dyDescent="0.25">
      <c r="A17" s="1" t="s">
        <v>13</v>
      </c>
      <c r="B17" s="1">
        <v>13732367</v>
      </c>
      <c r="C17" s="1">
        <v>44289611</v>
      </c>
      <c r="D17" s="1">
        <v>449975</v>
      </c>
      <c r="E17" s="1">
        <v>1449080</v>
      </c>
      <c r="F17" s="1">
        <v>3.2251986128829802</v>
      </c>
      <c r="G17" s="1">
        <v>0.105522959006266</v>
      </c>
      <c r="H17" s="1">
        <v>3.2767475556107699E-2</v>
      </c>
      <c r="I17" s="1">
        <v>5802437</v>
      </c>
      <c r="J17" s="1">
        <v>3.7613293051359502</v>
      </c>
      <c r="K17" s="1">
        <v>8.5498489425981905</v>
      </c>
      <c r="L17" s="1">
        <v>85.981873111782505</v>
      </c>
    </row>
    <row r="18" spans="1:12" x14ac:dyDescent="0.25">
      <c r="A18" s="1" t="s">
        <v>18</v>
      </c>
      <c r="B18" s="1">
        <v>19280101</v>
      </c>
      <c r="C18" s="1">
        <v>40077587</v>
      </c>
      <c r="D18" s="1">
        <v>653908</v>
      </c>
      <c r="E18" s="1">
        <v>1217410</v>
      </c>
      <c r="F18" s="1">
        <v>2.07870212920565</v>
      </c>
      <c r="G18" s="1">
        <v>6.3143341417143006E-2</v>
      </c>
      <c r="H18" s="1">
        <v>3.3916212368389598E-2</v>
      </c>
      <c r="I18" s="1">
        <v>10251602</v>
      </c>
      <c r="J18" s="1">
        <v>4.0605095541401299</v>
      </c>
      <c r="K18" s="1">
        <v>6.6878980891719699</v>
      </c>
      <c r="L18" s="1">
        <v>80.843949044585997</v>
      </c>
    </row>
    <row r="19" spans="1:12" x14ac:dyDescent="0.25">
      <c r="A19" s="1" t="s">
        <v>18</v>
      </c>
      <c r="B19" s="1">
        <v>11135534</v>
      </c>
      <c r="C19" s="1">
        <v>36304336</v>
      </c>
      <c r="D19" s="1">
        <v>1502330</v>
      </c>
      <c r="E19" s="1">
        <v>1265121</v>
      </c>
      <c r="F19" s="1">
        <v>3.26022407187657</v>
      </c>
      <c r="G19" s="1">
        <v>0.113611165840812</v>
      </c>
      <c r="H19" s="1">
        <v>0.134913152795367</v>
      </c>
      <c r="I19" s="1">
        <v>5005977</v>
      </c>
      <c r="J19" s="1">
        <v>8.9921095727259193</v>
      </c>
      <c r="K19" s="1">
        <v>10.8977221974096</v>
      </c>
      <c r="L19" s="1">
        <v>84.0404942682745</v>
      </c>
    </row>
    <row r="20" spans="1:12" x14ac:dyDescent="0.25">
      <c r="A20" s="1" t="s">
        <v>12</v>
      </c>
      <c r="B20" s="1">
        <v>11922367</v>
      </c>
      <c r="C20" s="1">
        <v>60206061</v>
      </c>
      <c r="D20" s="1">
        <v>3478468</v>
      </c>
      <c r="E20" s="1">
        <v>1127909</v>
      </c>
      <c r="F20" s="1">
        <v>5.0498412773235399</v>
      </c>
      <c r="G20" s="1">
        <v>9.4604452287033305E-2</v>
      </c>
      <c r="H20" s="1">
        <v>0.29175984936548299</v>
      </c>
      <c r="I20" s="1">
        <v>4798618</v>
      </c>
      <c r="J20" s="1">
        <v>14.2400730260155</v>
      </c>
      <c r="K20" s="1">
        <v>9.2043207059181498</v>
      </c>
      <c r="L20" s="1">
        <v>88.391906283280093</v>
      </c>
    </row>
    <row r="21" spans="1:12" x14ac:dyDescent="0.25">
      <c r="A21" s="1" t="s">
        <v>12</v>
      </c>
      <c r="B21" s="1">
        <v>25764420</v>
      </c>
      <c r="C21" s="1">
        <v>65096235</v>
      </c>
      <c r="D21" s="1">
        <v>5112376</v>
      </c>
      <c r="E21" s="1">
        <v>2143939</v>
      </c>
      <c r="F21" s="1">
        <v>2.5265942334428599</v>
      </c>
      <c r="G21" s="1">
        <v>8.3213167616426095E-2</v>
      </c>
      <c r="H21" s="1">
        <v>0.198427754244031</v>
      </c>
      <c r="I21" s="1">
        <v>13317316</v>
      </c>
      <c r="J21" s="1">
        <v>14.914318907929101</v>
      </c>
      <c r="K21" s="1">
        <v>9.1635201858843995</v>
      </c>
      <c r="L21" s="1">
        <v>87.554458321231493</v>
      </c>
    </row>
    <row r="22" spans="1:12" x14ac:dyDescent="0.25">
      <c r="A22" s="1" t="s">
        <v>12</v>
      </c>
      <c r="B22" s="1">
        <v>15801713</v>
      </c>
      <c r="C22" s="1">
        <v>61497608</v>
      </c>
      <c r="D22" s="1">
        <v>24061</v>
      </c>
      <c r="E22" s="1">
        <v>5944</v>
      </c>
      <c r="F22" s="1">
        <v>3.8918317273576601</v>
      </c>
      <c r="G22" s="1">
        <v>3.7616174904581498E-4</v>
      </c>
      <c r="H22" s="1">
        <v>1.52268301544269E-3</v>
      </c>
      <c r="I22" s="1">
        <v>8281538</v>
      </c>
      <c r="J22" s="1">
        <v>0.24006401707121899</v>
      </c>
      <c r="K22" s="1">
        <v>2.6673779674579901E-2</v>
      </c>
      <c r="L22" s="1">
        <v>97.039210456121594</v>
      </c>
    </row>
    <row r="23" spans="1:12" x14ac:dyDescent="0.25">
      <c r="A23" s="1" t="s">
        <v>20</v>
      </c>
      <c r="B23" s="1">
        <v>4291671</v>
      </c>
      <c r="C23" s="1">
        <v>46629746</v>
      </c>
      <c r="D23" s="1">
        <v>704647</v>
      </c>
      <c r="E23" s="1">
        <v>532516</v>
      </c>
      <c r="F23" s="1">
        <v>10.8651725633209</v>
      </c>
      <c r="G23" s="1">
        <v>0.124081272772307</v>
      </c>
      <c r="H23" s="1">
        <v>0.16418942644951101</v>
      </c>
      <c r="I23" s="1">
        <v>1728854</v>
      </c>
      <c r="J23" s="1">
        <v>7.8328981723237598</v>
      </c>
      <c r="K23" s="1">
        <v>7.0123088399850797</v>
      </c>
      <c r="L23" s="1">
        <v>93.920179037672497</v>
      </c>
    </row>
    <row r="24" spans="1:12" x14ac:dyDescent="0.25">
      <c r="A24" s="1" t="s">
        <v>20</v>
      </c>
      <c r="B24" s="1">
        <v>1641851</v>
      </c>
      <c r="C24" s="1">
        <v>31585197</v>
      </c>
      <c r="D24" s="1">
        <v>496969</v>
      </c>
      <c r="E24" s="1">
        <v>219830</v>
      </c>
      <c r="F24" s="1">
        <v>19.237553834056801</v>
      </c>
      <c r="G24" s="1">
        <v>0.13389156506893701</v>
      </c>
      <c r="H24" s="1">
        <v>0.302688246375585</v>
      </c>
      <c r="I24" s="1">
        <v>513704</v>
      </c>
      <c r="J24" s="1">
        <v>7.6923076923076898</v>
      </c>
      <c r="K24" s="1">
        <v>4.3956043956044004</v>
      </c>
      <c r="L24" s="1">
        <v>95.329670329670293</v>
      </c>
    </row>
    <row r="25" spans="1:12" x14ac:dyDescent="0.25">
      <c r="A25" s="1" t="s">
        <v>19</v>
      </c>
      <c r="B25" s="1">
        <v>8489944</v>
      </c>
      <c r="C25" s="1">
        <v>32625086</v>
      </c>
      <c r="D25" s="1">
        <v>730159</v>
      </c>
      <c r="E25" s="1">
        <v>547776</v>
      </c>
      <c r="F25" s="1">
        <v>3.8427916603454602</v>
      </c>
      <c r="G25" s="1">
        <v>6.4520566920111599E-2</v>
      </c>
      <c r="H25" s="1">
        <v>8.6002805201070801E-2</v>
      </c>
      <c r="I25" s="1">
        <v>3939801</v>
      </c>
      <c r="J25" s="1">
        <v>7.6923076923076898</v>
      </c>
      <c r="K25" s="1">
        <v>6.8131868131868103</v>
      </c>
      <c r="L25" s="1">
        <v>69.633699633699607</v>
      </c>
    </row>
    <row r="26" spans="1:12" x14ac:dyDescent="0.25">
      <c r="A26" s="1" t="s">
        <v>19</v>
      </c>
      <c r="B26" s="1">
        <v>12943939</v>
      </c>
      <c r="C26" s="1">
        <v>39454277</v>
      </c>
      <c r="D26" s="1">
        <v>902325</v>
      </c>
      <c r="E26" s="1">
        <v>1156567</v>
      </c>
      <c r="F26" s="1">
        <v>3.0480889163646401</v>
      </c>
      <c r="G26" s="1">
        <v>8.9352012551975099E-2</v>
      </c>
      <c r="H26" s="1">
        <v>6.97102327197308E-2</v>
      </c>
      <c r="I26" s="1">
        <v>6962548</v>
      </c>
      <c r="J26" s="1">
        <v>10.3448275862069</v>
      </c>
      <c r="K26" s="1">
        <v>10.1617332926457</v>
      </c>
      <c r="L26" s="1">
        <v>77.754043332316101</v>
      </c>
    </row>
    <row r="27" spans="1:12" x14ac:dyDescent="0.25">
      <c r="A27" s="1" t="s">
        <v>17</v>
      </c>
      <c r="B27" s="1">
        <v>16640302</v>
      </c>
      <c r="C27" s="1">
        <v>44385423</v>
      </c>
      <c r="D27" s="1">
        <v>832669</v>
      </c>
      <c r="E27" s="1">
        <v>205462</v>
      </c>
      <c r="F27" s="1">
        <v>2.6673447993912598</v>
      </c>
      <c r="G27" s="1">
        <v>1.2347251870789401E-2</v>
      </c>
      <c r="H27" s="1">
        <v>5.0039296161812401E-2</v>
      </c>
      <c r="I27" s="1">
        <v>8195893</v>
      </c>
      <c r="J27" s="1">
        <v>4.9450549450549497</v>
      </c>
      <c r="K27" s="1">
        <v>1.8009768009767999</v>
      </c>
      <c r="L27" s="1">
        <v>86.294261294261304</v>
      </c>
    </row>
    <row r="28" spans="1:12" x14ac:dyDescent="0.25">
      <c r="A28" s="1" t="s">
        <v>17</v>
      </c>
      <c r="B28" s="1">
        <v>17413174</v>
      </c>
      <c r="C28" s="1">
        <v>47864139</v>
      </c>
      <c r="D28" s="1">
        <v>1246596</v>
      </c>
      <c r="E28" s="1">
        <v>375523</v>
      </c>
      <c r="F28" s="1">
        <v>2.7487314489592798</v>
      </c>
      <c r="G28" s="1">
        <v>2.1565453833976501E-2</v>
      </c>
      <c r="H28" s="1">
        <v>7.15892461650013E-2</v>
      </c>
      <c r="I28" s="1">
        <v>9732869</v>
      </c>
      <c r="J28" s="1">
        <v>8.2917082917082894</v>
      </c>
      <c r="K28" s="1">
        <v>3.4299034299034301</v>
      </c>
      <c r="L28" s="1">
        <v>88.3116883116883</v>
      </c>
    </row>
    <row r="29" spans="1:12" x14ac:dyDescent="0.25">
      <c r="A29" s="1" t="s">
        <v>16</v>
      </c>
      <c r="B29" s="1">
        <v>22851607</v>
      </c>
      <c r="C29" s="1">
        <v>48363504</v>
      </c>
      <c r="D29" s="1">
        <v>5345019</v>
      </c>
      <c r="E29" s="1">
        <v>1652781</v>
      </c>
      <c r="F29" s="1">
        <v>2.1164158826991901</v>
      </c>
      <c r="G29" s="1">
        <v>7.23266858212641E-2</v>
      </c>
      <c r="H29" s="1">
        <v>0.23390123066618501</v>
      </c>
      <c r="I29" s="1">
        <v>10871573</v>
      </c>
      <c r="J29" s="1">
        <v>15.9459869519041</v>
      </c>
      <c r="K29" s="1">
        <v>7.0854195114550098</v>
      </c>
      <c r="L29" s="1">
        <v>75.9368836291913</v>
      </c>
    </row>
    <row r="30" spans="1:12" x14ac:dyDescent="0.25">
      <c r="A30" s="1" t="s">
        <v>16</v>
      </c>
      <c r="B30" s="1">
        <v>24409993</v>
      </c>
      <c r="C30" s="1">
        <v>53703374</v>
      </c>
      <c r="D30" s="1">
        <v>8088964</v>
      </c>
      <c r="E30" s="1">
        <v>2171488</v>
      </c>
      <c r="F30" s="1">
        <v>2.2000569193116899</v>
      </c>
      <c r="G30" s="1">
        <v>8.8958976760050698E-2</v>
      </c>
      <c r="H30" s="1">
        <v>0.33137920195225001</v>
      </c>
      <c r="I30" s="1">
        <v>12662628</v>
      </c>
      <c r="J30" s="1">
        <v>19.226498889711301</v>
      </c>
      <c r="K30" s="1">
        <v>9.5484826054774192</v>
      </c>
      <c r="L30" s="1">
        <v>72.594374537379693</v>
      </c>
    </row>
    <row r="31" spans="1:12" x14ac:dyDescent="0.25">
      <c r="A31" s="1" t="s">
        <v>15</v>
      </c>
      <c r="B31" s="1">
        <v>21144666</v>
      </c>
      <c r="C31" s="1">
        <v>60931033</v>
      </c>
      <c r="D31" s="1">
        <v>14974</v>
      </c>
      <c r="E31" s="1">
        <v>38951</v>
      </c>
      <c r="F31" s="1">
        <v>2.8816266475904602</v>
      </c>
      <c r="G31" s="1">
        <v>1.84211942624206E-3</v>
      </c>
      <c r="H31" s="1">
        <v>7.0816914298859105E-4</v>
      </c>
      <c r="I31" s="1">
        <v>11649449</v>
      </c>
      <c r="J31" s="1">
        <v>0.108483402039488</v>
      </c>
      <c r="K31" s="1">
        <v>0.26036016489477098</v>
      </c>
      <c r="L31" s="1">
        <v>95.573877196788899</v>
      </c>
    </row>
    <row r="32" spans="1:12" x14ac:dyDescent="0.25">
      <c r="A32" s="1" t="s">
        <v>15</v>
      </c>
      <c r="B32" s="1">
        <v>9526559</v>
      </c>
      <c r="C32" s="1">
        <v>55800508</v>
      </c>
      <c r="D32" s="1">
        <v>66219</v>
      </c>
      <c r="E32" s="1">
        <v>28205</v>
      </c>
      <c r="F32" s="1">
        <v>5.8573623487767197</v>
      </c>
      <c r="G32" s="1">
        <v>2.9606702692966101E-3</v>
      </c>
      <c r="H32" s="1">
        <v>6.9509882844372203E-3</v>
      </c>
      <c r="I32" s="1">
        <v>3766833</v>
      </c>
      <c r="J32" s="1">
        <v>1.55497963717142</v>
      </c>
      <c r="K32" s="1">
        <v>0.111069974083673</v>
      </c>
      <c r="L32" s="1">
        <v>95.964457608293202</v>
      </c>
    </row>
    <row r="33" spans="1:12" x14ac:dyDescent="0.25">
      <c r="A33" s="1" t="s">
        <v>14</v>
      </c>
      <c r="B33" s="1">
        <v>6564994</v>
      </c>
      <c r="C33" s="1">
        <v>43637459</v>
      </c>
      <c r="D33" s="1">
        <v>477005</v>
      </c>
      <c r="E33" s="1">
        <v>17380</v>
      </c>
      <c r="F33" s="1">
        <v>6.6469914519342996</v>
      </c>
      <c r="G33" s="1">
        <v>2.6473748490859201E-3</v>
      </c>
      <c r="H33" s="1">
        <v>7.2658863054558806E-2</v>
      </c>
      <c r="I33" s="1">
        <v>5185970</v>
      </c>
      <c r="J33" s="1">
        <v>5.4729729729729701</v>
      </c>
      <c r="K33" s="1">
        <v>0.135135135135135</v>
      </c>
      <c r="L33" s="1">
        <v>86.486486486486498</v>
      </c>
    </row>
    <row r="34" spans="1:12" x14ac:dyDescent="0.25">
      <c r="A34" t="s">
        <v>35</v>
      </c>
      <c r="B34">
        <v>8617184</v>
      </c>
      <c r="C34">
        <v>55468185</v>
      </c>
      <c r="D34">
        <v>436651</v>
      </c>
      <c r="E34">
        <v>60123</v>
      </c>
      <c r="F34">
        <v>6.4369270750166203</v>
      </c>
      <c r="G34">
        <v>6.9771052817254398E-3</v>
      </c>
      <c r="H34">
        <v>5.06721221224938E-2</v>
      </c>
      <c r="I34">
        <v>2627141</v>
      </c>
      <c r="J34">
        <v>4.1053227633069103</v>
      </c>
      <c r="K34">
        <v>0.99093997734994299</v>
      </c>
      <c r="L34">
        <v>95.045300113250306</v>
      </c>
    </row>
    <row r="35" spans="1:12" x14ac:dyDescent="0.25">
      <c r="A35" t="s">
        <v>36</v>
      </c>
      <c r="B35">
        <v>12022331</v>
      </c>
      <c r="C35">
        <v>16497520</v>
      </c>
      <c r="D35">
        <v>1607093</v>
      </c>
      <c r="E35">
        <v>819866</v>
      </c>
      <c r="F35">
        <v>1.3722397095871</v>
      </c>
      <c r="G35">
        <v>6.8195260968941906E-2</v>
      </c>
      <c r="H35">
        <v>0.13367565740786899</v>
      </c>
      <c r="I35">
        <v>6206080</v>
      </c>
      <c r="J35">
        <v>9.7748997841504792</v>
      </c>
      <c r="K35">
        <v>4.8411964230650604</v>
      </c>
      <c r="L35">
        <v>73.234659266111606</v>
      </c>
    </row>
    <row r="36" spans="1:12" x14ac:dyDescent="0.25">
      <c r="A36" t="s">
        <v>36</v>
      </c>
      <c r="B36">
        <v>8326011</v>
      </c>
      <c r="C36">
        <v>18381363</v>
      </c>
      <c r="D36">
        <v>1638512</v>
      </c>
      <c r="E36">
        <v>725242</v>
      </c>
      <c r="F36">
        <v>2.2077034248453402</v>
      </c>
      <c r="G36">
        <v>8.7105577929214806E-2</v>
      </c>
      <c r="H36">
        <v>0.196794359267601</v>
      </c>
      <c r="I36">
        <v>5446079</v>
      </c>
      <c r="J36">
        <v>14.5712782745923</v>
      </c>
      <c r="K36">
        <v>7.9957916885849496</v>
      </c>
      <c r="L36">
        <v>73.6454497632825</v>
      </c>
    </row>
    <row r="37" spans="1:12" x14ac:dyDescent="0.25">
      <c r="A37" t="s">
        <v>37</v>
      </c>
      <c r="B37">
        <v>17971856</v>
      </c>
      <c r="C37">
        <v>37509150</v>
      </c>
      <c r="D37">
        <v>498361</v>
      </c>
      <c r="E37">
        <v>458786</v>
      </c>
      <c r="F37">
        <v>2.08710497123948</v>
      </c>
      <c r="G37">
        <v>2.5528025597356199E-2</v>
      </c>
      <c r="H37">
        <v>2.7730079742459501E-2</v>
      </c>
      <c r="I37">
        <v>8911126</v>
      </c>
      <c r="J37">
        <v>3.1570315703156999</v>
      </c>
      <c r="K37">
        <v>1.4965149651496501</v>
      </c>
      <c r="L37">
        <v>43.603936039360399</v>
      </c>
    </row>
    <row r="38" spans="1:12" x14ac:dyDescent="0.25">
      <c r="A38" t="s">
        <v>37</v>
      </c>
      <c r="B38">
        <v>8923713</v>
      </c>
      <c r="C38">
        <v>26309017</v>
      </c>
      <c r="D38">
        <v>17577</v>
      </c>
      <c r="E38">
        <v>725198</v>
      </c>
      <c r="F38">
        <v>2.9482141570442701</v>
      </c>
      <c r="G38">
        <v>8.1266396622123593E-2</v>
      </c>
      <c r="H38">
        <v>1.96969579815039E-3</v>
      </c>
      <c r="I38">
        <v>5730154</v>
      </c>
      <c r="J38">
        <v>0.18256503879507099</v>
      </c>
      <c r="K38">
        <v>6.8461889548151502</v>
      </c>
      <c r="L38">
        <v>84.573254221816498</v>
      </c>
    </row>
    <row r="39" spans="1:12" x14ac:dyDescent="0.25">
      <c r="A39" t="s">
        <v>37</v>
      </c>
      <c r="B39">
        <v>15326671</v>
      </c>
      <c r="C39">
        <v>49082170</v>
      </c>
      <c r="D39">
        <v>193634</v>
      </c>
      <c r="E39">
        <v>1420880</v>
      </c>
      <c r="F39">
        <v>3.2024025308561801</v>
      </c>
      <c r="G39">
        <v>9.2706367873362699E-2</v>
      </c>
      <c r="H39">
        <v>1.2633793731202299E-2</v>
      </c>
      <c r="I39">
        <v>8504194</v>
      </c>
      <c r="J39">
        <v>2.04887682053814</v>
      </c>
      <c r="K39">
        <v>8.8620093803999005</v>
      </c>
      <c r="L39">
        <v>84.793878054801297</v>
      </c>
    </row>
    <row r="40" spans="1:12" x14ac:dyDescent="0.25">
      <c r="A40" t="s">
        <v>38</v>
      </c>
      <c r="B40">
        <v>14391837</v>
      </c>
      <c r="C40">
        <v>44737576</v>
      </c>
      <c r="D40">
        <v>721489</v>
      </c>
      <c r="E40">
        <v>1406565</v>
      </c>
      <c r="F40">
        <v>3.1085382637393701</v>
      </c>
      <c r="G40">
        <v>9.7733527693511305E-2</v>
      </c>
      <c r="H40">
        <v>5.0131821253951103E-2</v>
      </c>
      <c r="I40">
        <v>8724843</v>
      </c>
      <c r="J40">
        <v>5.9891107078039898</v>
      </c>
      <c r="K40">
        <v>4.6098003629764097</v>
      </c>
      <c r="L40">
        <v>94.264972776769497</v>
      </c>
    </row>
    <row r="41" spans="1:12" x14ac:dyDescent="0.25">
      <c r="A41" t="s">
        <v>39</v>
      </c>
      <c r="B41">
        <v>9625294</v>
      </c>
      <c r="C41">
        <v>53383069</v>
      </c>
      <c r="D41">
        <v>3540236</v>
      </c>
      <c r="E41">
        <v>1342828</v>
      </c>
      <c r="F41">
        <v>5.5461234742543999</v>
      </c>
      <c r="G41">
        <v>0.13951033599597101</v>
      </c>
      <c r="H41">
        <v>0.36780549248677502</v>
      </c>
      <c r="I41">
        <v>5256265</v>
      </c>
      <c r="J41">
        <v>26.150020721094101</v>
      </c>
      <c r="K41">
        <v>11.8110236220472</v>
      </c>
      <c r="L41">
        <v>96.933278077082505</v>
      </c>
    </row>
    <row r="42" spans="1:12" x14ac:dyDescent="0.25">
      <c r="A42" t="s">
        <v>38</v>
      </c>
      <c r="B42">
        <v>15928272</v>
      </c>
      <c r="C42">
        <v>55377102</v>
      </c>
      <c r="D42">
        <v>1149434</v>
      </c>
      <c r="E42">
        <v>1722626</v>
      </c>
      <c r="F42">
        <v>3.4766547181012499</v>
      </c>
      <c r="G42">
        <v>0.108148956773214</v>
      </c>
      <c r="H42">
        <v>7.2163132322200396E-2</v>
      </c>
      <c r="I42">
        <v>9448842</v>
      </c>
      <c r="J42">
        <v>7.90415863398513</v>
      </c>
      <c r="K42">
        <v>6.5822087579179298</v>
      </c>
      <c r="L42">
        <v>93.390250619664002</v>
      </c>
    </row>
    <row r="43" spans="1:12" x14ac:dyDescent="0.25">
      <c r="A43" t="s">
        <v>40</v>
      </c>
      <c r="B43">
        <v>9281260</v>
      </c>
      <c r="C43">
        <v>49521126</v>
      </c>
      <c r="D43">
        <v>1115626</v>
      </c>
      <c r="E43">
        <v>1797179</v>
      </c>
      <c r="F43">
        <v>5.3356037865548398</v>
      </c>
      <c r="G43">
        <v>0.19363523918088699</v>
      </c>
      <c r="H43">
        <v>0.120201998435557</v>
      </c>
      <c r="I43">
        <v>3729190</v>
      </c>
      <c r="J43">
        <v>9.1275167785234892</v>
      </c>
      <c r="K43">
        <v>11.2080536912752</v>
      </c>
      <c r="L43">
        <v>88.523489932885894</v>
      </c>
    </row>
    <row r="44" spans="1:12" x14ac:dyDescent="0.25">
      <c r="A44" t="s">
        <v>41</v>
      </c>
      <c r="B44">
        <v>7975451</v>
      </c>
      <c r="C44">
        <v>70682603</v>
      </c>
      <c r="D44">
        <v>611963</v>
      </c>
      <c r="E44">
        <v>1635737</v>
      </c>
      <c r="F44">
        <v>8.8625211288991697</v>
      </c>
      <c r="G44">
        <v>0.205096489214215</v>
      </c>
      <c r="H44">
        <v>7.6730833152883801E-2</v>
      </c>
      <c r="I44">
        <v>3335628</v>
      </c>
      <c r="J44">
        <v>7.3485600794438897</v>
      </c>
      <c r="K44">
        <v>12.115193644488601</v>
      </c>
      <c r="L44">
        <v>98.4111221449851</v>
      </c>
    </row>
    <row r="45" spans="1:12" x14ac:dyDescent="0.25">
      <c r="A45" t="s">
        <v>42</v>
      </c>
      <c r="B45">
        <v>4186445</v>
      </c>
      <c r="C45">
        <v>41714650</v>
      </c>
      <c r="D45">
        <v>931117</v>
      </c>
      <c r="E45">
        <v>490369</v>
      </c>
      <c r="F45">
        <v>9.9642178507062695</v>
      </c>
      <c r="G45">
        <v>0.117132555187038</v>
      </c>
      <c r="H45">
        <v>0.22241233313706499</v>
      </c>
      <c r="I45">
        <v>1036289</v>
      </c>
      <c r="J45">
        <v>13.691796008869201</v>
      </c>
      <c r="K45">
        <v>8.1485587583148593</v>
      </c>
      <c r="L45">
        <v>77.993348115299298</v>
      </c>
    </row>
    <row r="46" spans="1:12" x14ac:dyDescent="0.25">
      <c r="A46" t="s">
        <v>42</v>
      </c>
      <c r="B46">
        <v>6468364</v>
      </c>
      <c r="C46">
        <v>27307964</v>
      </c>
      <c r="D46">
        <v>673118</v>
      </c>
      <c r="E46">
        <v>416911</v>
      </c>
      <c r="F46">
        <v>4.2217729243437798</v>
      </c>
      <c r="G46">
        <v>6.4453855719931702E-2</v>
      </c>
      <c r="H46">
        <v>0.104063098489819</v>
      </c>
      <c r="I46">
        <v>2755184</v>
      </c>
      <c r="J46">
        <v>9.4757281553398105</v>
      </c>
      <c r="K46">
        <v>7.5339805825242703</v>
      </c>
      <c r="L46">
        <v>88.233009708737896</v>
      </c>
    </row>
    <row r="47" spans="1:12" x14ac:dyDescent="0.25">
      <c r="A47" t="s">
        <v>41</v>
      </c>
      <c r="B47">
        <v>5474538</v>
      </c>
      <c r="C47">
        <v>53235380</v>
      </c>
      <c r="D47">
        <v>444323</v>
      </c>
      <c r="E47">
        <v>811576</v>
      </c>
      <c r="F47">
        <v>9.7241776383687508</v>
      </c>
      <c r="G47">
        <v>0.14824556884982801</v>
      </c>
      <c r="H47">
        <v>8.1161734560980303E-2</v>
      </c>
      <c r="I47">
        <v>2434100</v>
      </c>
      <c r="J47">
        <v>5.65984072810011</v>
      </c>
      <c r="K47">
        <v>9.4709897610921505</v>
      </c>
      <c r="L47">
        <v>96.160409556313994</v>
      </c>
    </row>
    <row r="48" spans="1:12" x14ac:dyDescent="0.25">
      <c r="A48" t="s">
        <v>43</v>
      </c>
      <c r="B48">
        <v>2798887</v>
      </c>
      <c r="C48">
        <v>8291382</v>
      </c>
      <c r="D48">
        <v>841368</v>
      </c>
      <c r="E48">
        <v>308437</v>
      </c>
      <c r="F48">
        <v>2.9623854053414802</v>
      </c>
      <c r="G48">
        <v>0.11019987587923299</v>
      </c>
      <c r="H48">
        <v>0.300608063133667</v>
      </c>
      <c r="I48">
        <v>855483</v>
      </c>
      <c r="J48">
        <v>13.569321533923301</v>
      </c>
      <c r="K48">
        <v>2.2418879056047198</v>
      </c>
      <c r="L48">
        <v>57.109144542772903</v>
      </c>
    </row>
    <row r="49" spans="1:12" x14ac:dyDescent="0.25">
      <c r="A49" t="s">
        <v>43</v>
      </c>
      <c r="B49">
        <v>6629409</v>
      </c>
      <c r="C49">
        <v>17107876</v>
      </c>
      <c r="D49">
        <v>2133736</v>
      </c>
      <c r="E49">
        <v>434006</v>
      </c>
      <c r="F49">
        <v>2.5806034896926699</v>
      </c>
      <c r="G49">
        <v>6.5466770869017102E-2</v>
      </c>
      <c r="H49">
        <v>0.32185915818438698</v>
      </c>
      <c r="I49">
        <v>4141624</v>
      </c>
      <c r="J49">
        <v>18.75808538163</v>
      </c>
      <c r="K49">
        <v>5.3040103492884896</v>
      </c>
      <c r="L49">
        <v>84.831824062095706</v>
      </c>
    </row>
  </sheetData>
  <sortState ref="A1:N43">
    <sortCondition ref="A1:A43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workbookViewId="0">
      <selection activeCell="K26" sqref="K26"/>
    </sheetView>
  </sheetViews>
  <sheetFormatPr defaultColWidth="12.85546875" defaultRowHeight="15" x14ac:dyDescent="0.25"/>
  <cols>
    <col min="1" max="7" width="12.85546875" style="1"/>
    <col min="8" max="9" width="16.5703125" style="1" customWidth="1"/>
    <col min="10" max="16384" width="12.85546875" style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3" spans="1:12" x14ac:dyDescent="0.25">
      <c r="A3" s="1" t="s">
        <v>21</v>
      </c>
      <c r="B3" s="1">
        <v>24464402</v>
      </c>
      <c r="C3" s="1">
        <v>31246154</v>
      </c>
      <c r="D3" s="1">
        <v>386637</v>
      </c>
      <c r="E3" s="1">
        <v>2325561</v>
      </c>
      <c r="F3" s="1">
        <v>1.277208983</v>
      </c>
      <c r="G3" s="1">
        <v>9.5058976000000003E-2</v>
      </c>
      <c r="H3" s="1">
        <v>1.5804064999999999E-2</v>
      </c>
      <c r="I3" s="1">
        <v>13018231</v>
      </c>
      <c r="J3" s="1">
        <v>2.3228032920000001</v>
      </c>
      <c r="K3" s="1">
        <v>10.12742235</v>
      </c>
      <c r="L3" s="1">
        <v>51.765330499999997</v>
      </c>
    </row>
    <row r="4" spans="1:12" x14ac:dyDescent="0.25">
      <c r="A4" s="1" t="s">
        <v>21</v>
      </c>
      <c r="B4" s="1">
        <v>14184465</v>
      </c>
      <c r="C4" s="1">
        <v>29647430</v>
      </c>
      <c r="D4" s="1">
        <v>285554</v>
      </c>
      <c r="E4" s="1">
        <v>711397</v>
      </c>
      <c r="F4" s="1">
        <v>2.0901338190000001</v>
      </c>
      <c r="G4" s="1">
        <v>5.0153248999999997E-2</v>
      </c>
      <c r="H4" s="1">
        <v>2.0131461E-2</v>
      </c>
      <c r="I4" s="1">
        <v>9090734</v>
      </c>
      <c r="J4" s="1">
        <v>3.4567901230000002</v>
      </c>
      <c r="K4" s="1">
        <v>8.0740740740000003</v>
      </c>
      <c r="L4" s="1">
        <v>82.543209880000006</v>
      </c>
    </row>
    <row r="5" spans="1:12" x14ac:dyDescent="0.25">
      <c r="A5" s="1" t="s">
        <v>28</v>
      </c>
      <c r="B5" s="1">
        <v>2340518</v>
      </c>
      <c r="C5" s="1">
        <v>15683455</v>
      </c>
      <c r="D5" s="1">
        <v>553356</v>
      </c>
      <c r="E5" s="1">
        <v>282181</v>
      </c>
      <c r="F5" s="1">
        <v>6.7008478470000004</v>
      </c>
      <c r="G5" s="1">
        <v>0.120563482</v>
      </c>
      <c r="H5" s="1">
        <v>0.23642458599999999</v>
      </c>
      <c r="I5" s="1">
        <v>610679</v>
      </c>
      <c r="J5" s="1">
        <v>7.9391891890000004</v>
      </c>
      <c r="K5" s="1">
        <v>6.5878378379999996</v>
      </c>
      <c r="L5" s="1">
        <v>77.027027029999999</v>
      </c>
    </row>
    <row r="6" spans="1:12" x14ac:dyDescent="0.25">
      <c r="A6" s="1" t="s">
        <v>25</v>
      </c>
      <c r="B6" s="1">
        <v>29804173</v>
      </c>
      <c r="C6" s="1">
        <v>27429255</v>
      </c>
      <c r="D6" s="1">
        <v>1518899</v>
      </c>
      <c r="E6" s="1">
        <v>570678</v>
      </c>
      <c r="F6" s="1">
        <v>0.92031592399999995</v>
      </c>
      <c r="G6" s="1">
        <v>1.9147587000000001E-2</v>
      </c>
      <c r="H6" s="1">
        <v>5.0962629000000002E-2</v>
      </c>
      <c r="I6" s="1">
        <v>15119959</v>
      </c>
      <c r="J6" s="1">
        <v>3.5123764799999999</v>
      </c>
      <c r="K6" s="1">
        <v>2.9155659919999999</v>
      </c>
      <c r="L6" s="1">
        <v>51.746404460000001</v>
      </c>
    </row>
    <row r="7" spans="1:12" x14ac:dyDescent="0.25">
      <c r="A7" s="1" t="s">
        <v>25</v>
      </c>
      <c r="B7" s="1">
        <v>29810444</v>
      </c>
      <c r="C7" s="1">
        <v>34615026</v>
      </c>
      <c r="D7" s="1">
        <v>779411</v>
      </c>
      <c r="E7" s="1">
        <v>358392</v>
      </c>
      <c r="F7" s="1">
        <v>1.1611710980000001</v>
      </c>
      <c r="G7" s="1">
        <v>1.2022364000000001E-2</v>
      </c>
      <c r="H7" s="1">
        <v>2.6145568000000001E-2</v>
      </c>
      <c r="I7" s="1">
        <v>15581506</v>
      </c>
      <c r="J7" s="1">
        <v>1.9979795709999999</v>
      </c>
      <c r="K7" s="1">
        <v>1.4816477720000001</v>
      </c>
      <c r="L7" s="1">
        <v>49.781120219999998</v>
      </c>
    </row>
    <row r="9" spans="1:12" x14ac:dyDescent="0.25">
      <c r="A9" s="1" t="s">
        <v>29</v>
      </c>
      <c r="B9" s="1">
        <f>AVERAGE(B3:B7)</f>
        <v>20120800.399999999</v>
      </c>
      <c r="C9" s="1">
        <f t="shared" ref="C9:L9" si="0">AVERAGE(C3:C7)</f>
        <v>27724264</v>
      </c>
      <c r="D9" s="1">
        <f t="shared" si="0"/>
        <v>704771.4</v>
      </c>
      <c r="E9" s="1">
        <f t="shared" si="0"/>
        <v>849641.8</v>
      </c>
      <c r="F9" s="1">
        <f t="shared" si="0"/>
        <v>2.4299355342000002</v>
      </c>
      <c r="G9" s="1">
        <f t="shared" si="0"/>
        <v>5.9389131599999999E-2</v>
      </c>
      <c r="H9" s="1">
        <f t="shared" si="0"/>
        <v>6.9893661799999993E-2</v>
      </c>
      <c r="I9" s="1">
        <f t="shared" si="0"/>
        <v>10684221.800000001</v>
      </c>
      <c r="J9" s="1">
        <f t="shared" si="0"/>
        <v>3.845827731</v>
      </c>
      <c r="K9" s="1">
        <f t="shared" si="0"/>
        <v>5.8373096051999998</v>
      </c>
      <c r="L9" s="1">
        <f t="shared" si="0"/>
        <v>62.572618418000005</v>
      </c>
    </row>
    <row r="11" spans="1:12" x14ac:dyDescent="0.25">
      <c r="A11" s="1" t="s">
        <v>27</v>
      </c>
      <c r="B11" s="1">
        <v>24530836</v>
      </c>
      <c r="C11" s="1">
        <v>55517966</v>
      </c>
      <c r="D11" s="1">
        <v>297260</v>
      </c>
      <c r="E11" s="1">
        <v>194407</v>
      </c>
      <c r="F11" s="1">
        <v>2.2631909490000002</v>
      </c>
      <c r="G11" s="1">
        <v>7.9250050000000006E-3</v>
      </c>
      <c r="H11" s="1">
        <v>1.211781E-2</v>
      </c>
      <c r="I11" s="1">
        <v>12793287</v>
      </c>
      <c r="J11" s="1">
        <v>1.1526699600000001</v>
      </c>
      <c r="K11" s="1">
        <v>0.68219242499999999</v>
      </c>
      <c r="L11" s="1">
        <v>84.850623380000002</v>
      </c>
    </row>
    <row r="12" spans="1:12" x14ac:dyDescent="0.25">
      <c r="A12" s="1" t="s">
        <v>24</v>
      </c>
      <c r="B12" s="1">
        <v>16056267</v>
      </c>
      <c r="C12" s="1">
        <v>47650322</v>
      </c>
      <c r="D12" s="1">
        <v>28357</v>
      </c>
      <c r="E12" s="1">
        <v>110902</v>
      </c>
      <c r="F12" s="1">
        <v>2.9677086209999999</v>
      </c>
      <c r="G12" s="1">
        <v>6.9070850000000003E-3</v>
      </c>
      <c r="H12" s="1">
        <v>1.7661020000000001E-3</v>
      </c>
      <c r="I12" s="1">
        <v>10044840</v>
      </c>
      <c r="J12" s="1">
        <v>0.15151515199999999</v>
      </c>
      <c r="K12" s="1">
        <v>0.75757575799999999</v>
      </c>
      <c r="L12" s="1">
        <v>87.222222220000006</v>
      </c>
    </row>
    <row r="13" spans="1:12" x14ac:dyDescent="0.25">
      <c r="A13" s="1" t="s">
        <v>24</v>
      </c>
      <c r="B13" s="1">
        <v>17123611</v>
      </c>
      <c r="C13" s="1">
        <v>52701887</v>
      </c>
      <c r="D13" s="1">
        <v>41535</v>
      </c>
      <c r="E13" s="1">
        <v>348562</v>
      </c>
      <c r="F13" s="1">
        <v>3.0777320860000001</v>
      </c>
      <c r="G13" s="1">
        <v>2.0355636E-2</v>
      </c>
      <c r="H13" s="1">
        <v>2.4255980000000002E-3</v>
      </c>
      <c r="I13" s="1">
        <v>10318785</v>
      </c>
      <c r="J13" s="1">
        <v>0.36543422199999998</v>
      </c>
      <c r="K13" s="1">
        <v>2.14961307</v>
      </c>
      <c r="L13" s="1">
        <v>85.447119520000001</v>
      </c>
    </row>
    <row r="15" spans="1:12" x14ac:dyDescent="0.25">
      <c r="A15" s="1" t="s">
        <v>30</v>
      </c>
      <c r="B15" s="1">
        <f>AVERAGE(B11:B13)</f>
        <v>19236904.666666668</v>
      </c>
      <c r="C15" s="1">
        <f t="shared" ref="C15:L15" si="1">AVERAGE(C11:C13)</f>
        <v>51956725</v>
      </c>
      <c r="D15" s="1">
        <f t="shared" si="1"/>
        <v>122384</v>
      </c>
      <c r="E15" s="1">
        <f t="shared" si="1"/>
        <v>217957</v>
      </c>
      <c r="F15" s="1">
        <f t="shared" si="1"/>
        <v>2.769543885333333</v>
      </c>
      <c r="G15" s="1">
        <f t="shared" si="1"/>
        <v>1.1729242000000001E-2</v>
      </c>
      <c r="H15" s="1">
        <f t="shared" si="1"/>
        <v>5.4365033333333328E-3</v>
      </c>
      <c r="I15" s="1">
        <f t="shared" si="1"/>
        <v>11052304</v>
      </c>
      <c r="J15" s="1">
        <f t="shared" si="1"/>
        <v>0.55653977799999998</v>
      </c>
      <c r="K15" s="1">
        <f t="shared" si="1"/>
        <v>1.1964604176666667</v>
      </c>
      <c r="L15" s="1">
        <f t="shared" si="1"/>
        <v>85.839988373333327</v>
      </c>
    </row>
    <row r="18" spans="1:12" x14ac:dyDescent="0.25">
      <c r="A18" s="1" t="s">
        <v>22</v>
      </c>
      <c r="B18" s="1">
        <v>20151479</v>
      </c>
      <c r="C18" s="1">
        <v>28036862</v>
      </c>
      <c r="D18" s="1">
        <v>317209</v>
      </c>
      <c r="E18" s="1">
        <v>372100</v>
      </c>
      <c r="F18" s="1">
        <v>1.3913054220000001</v>
      </c>
      <c r="G18" s="1">
        <v>1.8465146000000002E-2</v>
      </c>
      <c r="H18" s="1">
        <v>1.5741227E-2</v>
      </c>
      <c r="I18" s="1">
        <v>10997161</v>
      </c>
      <c r="J18" s="1">
        <v>1.5399120049999999</v>
      </c>
      <c r="K18" s="1">
        <v>2.9226901320000001</v>
      </c>
      <c r="L18" s="1">
        <v>71.967316150000002</v>
      </c>
    </row>
    <row r="19" spans="1:12" ht="15.75" customHeight="1" x14ac:dyDescent="0.25">
      <c r="A19" s="1" t="s">
        <v>26</v>
      </c>
      <c r="B19" s="1">
        <v>19737739</v>
      </c>
      <c r="C19" s="1">
        <v>30398098</v>
      </c>
      <c r="D19" s="1">
        <v>313370</v>
      </c>
      <c r="E19" s="1">
        <v>93325</v>
      </c>
      <c r="F19" s="1">
        <v>1.5401003120000001</v>
      </c>
      <c r="G19" s="1">
        <v>4.7282519999999996E-3</v>
      </c>
      <c r="H19" s="1">
        <v>1.5876692000000001E-2</v>
      </c>
      <c r="I19" s="1">
        <v>11608310</v>
      </c>
      <c r="J19" s="1">
        <v>1.84501845</v>
      </c>
      <c r="K19" s="1">
        <v>0.73800737999999999</v>
      </c>
      <c r="L19" s="1">
        <v>75.522755230000001</v>
      </c>
    </row>
    <row r="20" spans="1:12" x14ac:dyDescent="0.25">
      <c r="A20" s="1" t="s">
        <v>26</v>
      </c>
      <c r="B20" s="1">
        <v>27777147</v>
      </c>
      <c r="C20" s="1">
        <v>33191726</v>
      </c>
      <c r="D20" s="1">
        <v>350603</v>
      </c>
      <c r="E20" s="1">
        <v>128206</v>
      </c>
      <c r="F20" s="1">
        <v>1.19492927</v>
      </c>
      <c r="G20" s="1">
        <v>4.615521E-3</v>
      </c>
      <c r="H20" s="1">
        <v>1.2621995E-2</v>
      </c>
      <c r="I20" s="1">
        <v>18287669</v>
      </c>
      <c r="J20" s="1">
        <v>1.4978602000000001</v>
      </c>
      <c r="K20" s="1">
        <v>0.76081787899999997</v>
      </c>
      <c r="L20" s="1">
        <v>69.567284830000006</v>
      </c>
    </row>
    <row r="21" spans="1:12" x14ac:dyDescent="0.25">
      <c r="A21" s="1" t="s">
        <v>23</v>
      </c>
      <c r="B21" s="1">
        <v>14663396</v>
      </c>
      <c r="C21" s="1">
        <v>29581365</v>
      </c>
      <c r="D21" s="1">
        <v>23933</v>
      </c>
      <c r="E21" s="1">
        <v>14986</v>
      </c>
      <c r="F21" s="1">
        <v>2.0173611220000001</v>
      </c>
      <c r="G21" s="1">
        <v>1.022001E-3</v>
      </c>
      <c r="H21" s="1">
        <v>1.632159E-3</v>
      </c>
      <c r="I21" s="1">
        <v>6986724</v>
      </c>
      <c r="J21" s="1">
        <v>0.167504188</v>
      </c>
      <c r="K21" s="1">
        <v>0.167504188</v>
      </c>
      <c r="L21" s="1">
        <v>72.964824120000003</v>
      </c>
    </row>
    <row r="22" spans="1:12" x14ac:dyDescent="0.25">
      <c r="A22" s="1" t="s">
        <v>23</v>
      </c>
      <c r="B22" s="1">
        <v>14363889</v>
      </c>
      <c r="C22" s="1">
        <v>22512792</v>
      </c>
      <c r="D22" s="1">
        <v>3086</v>
      </c>
      <c r="E22" s="1">
        <v>7701</v>
      </c>
      <c r="F22" s="1">
        <v>1.5673187120000001</v>
      </c>
      <c r="G22" s="1">
        <v>5.3613599999999999E-4</v>
      </c>
      <c r="H22" s="1">
        <v>2.1484400000000001E-4</v>
      </c>
      <c r="I22" s="1">
        <v>4070655</v>
      </c>
      <c r="J22" s="1">
        <v>0</v>
      </c>
      <c r="K22" s="1">
        <v>0.12806830299999999</v>
      </c>
      <c r="L22" s="1">
        <v>65.976520809999997</v>
      </c>
    </row>
    <row r="24" spans="1:12" x14ac:dyDescent="0.25">
      <c r="A24" s="1" t="s">
        <v>31</v>
      </c>
      <c r="B24" s="1">
        <f>AVERAGE(B18:B23)</f>
        <v>19338730</v>
      </c>
      <c r="C24" s="1">
        <f t="shared" ref="C24:L24" si="2">AVERAGE(C18:C23)</f>
        <v>28744168.600000001</v>
      </c>
      <c r="D24" s="1">
        <f t="shared" si="2"/>
        <v>201640.2</v>
      </c>
      <c r="E24" s="1">
        <f t="shared" si="2"/>
        <v>123263.6</v>
      </c>
      <c r="F24" s="1">
        <f t="shared" si="2"/>
        <v>1.5422029676000002</v>
      </c>
      <c r="G24" s="1">
        <f t="shared" si="2"/>
        <v>5.8734112000000003E-3</v>
      </c>
      <c r="H24" s="1">
        <f t="shared" si="2"/>
        <v>9.217383400000001E-3</v>
      </c>
      <c r="I24" s="1">
        <f t="shared" si="2"/>
        <v>10390103.800000001</v>
      </c>
      <c r="J24" s="1">
        <f t="shared" si="2"/>
        <v>1.0100589685999999</v>
      </c>
      <c r="K24" s="1">
        <f t="shared" si="2"/>
        <v>0.9434175763999999</v>
      </c>
      <c r="L24" s="1">
        <f t="shared" si="2"/>
        <v>71.19974022800001</v>
      </c>
    </row>
    <row r="26" spans="1:12" x14ac:dyDescent="0.25">
      <c r="A26" s="1" t="s">
        <v>13</v>
      </c>
      <c r="B26" s="1">
        <v>7146606</v>
      </c>
      <c r="C26" s="1">
        <v>39654046</v>
      </c>
      <c r="D26" s="1">
        <v>816122</v>
      </c>
      <c r="E26" s="1">
        <v>693894</v>
      </c>
      <c r="F26" s="1">
        <v>5.5486542842854396</v>
      </c>
      <c r="G26" s="1">
        <v>9.7094201079505393E-2</v>
      </c>
      <c r="H26" s="1">
        <v>0.11419714477053899</v>
      </c>
      <c r="I26" s="1">
        <v>2555530</v>
      </c>
      <c r="J26" s="1">
        <v>4.9209138840070299</v>
      </c>
      <c r="K26" s="1">
        <v>5.79964850615114</v>
      </c>
      <c r="L26" s="1">
        <v>73.374340949033396</v>
      </c>
    </row>
    <row r="27" spans="1:12" x14ac:dyDescent="0.25">
      <c r="A27" s="1" t="s">
        <v>13</v>
      </c>
      <c r="B27" s="1">
        <v>13732367</v>
      </c>
      <c r="C27" s="1">
        <v>44289611</v>
      </c>
      <c r="D27" s="1">
        <v>449975</v>
      </c>
      <c r="E27" s="1">
        <v>1449080</v>
      </c>
      <c r="F27" s="1">
        <v>3.2251986128829802</v>
      </c>
      <c r="G27" s="1">
        <v>0.105522959006266</v>
      </c>
      <c r="H27" s="1">
        <v>3.2767475556107699E-2</v>
      </c>
      <c r="I27" s="1">
        <v>5802437</v>
      </c>
      <c r="J27" s="1">
        <v>3.7613293051359502</v>
      </c>
      <c r="K27" s="1">
        <v>8.5498489425981905</v>
      </c>
      <c r="L27" s="1">
        <v>85.981873111782505</v>
      </c>
    </row>
    <row r="28" spans="1:12" x14ac:dyDescent="0.25">
      <c r="A28" s="1" t="s">
        <v>20</v>
      </c>
      <c r="B28" s="1">
        <v>4291671</v>
      </c>
      <c r="C28" s="1">
        <v>46629746</v>
      </c>
      <c r="D28" s="1">
        <v>704647</v>
      </c>
      <c r="E28" s="1">
        <v>532516</v>
      </c>
      <c r="F28" s="1">
        <v>10.8651725633209</v>
      </c>
      <c r="G28" s="1">
        <v>0.124081272772307</v>
      </c>
      <c r="H28" s="1">
        <v>0.16418942644951101</v>
      </c>
      <c r="I28" s="1">
        <v>1728854</v>
      </c>
      <c r="J28" s="1">
        <v>7.8328981723237598</v>
      </c>
      <c r="K28" s="1">
        <v>7.0123088399850797</v>
      </c>
      <c r="L28" s="1">
        <v>93.920179037672497</v>
      </c>
    </row>
    <row r="29" spans="1:12" x14ac:dyDescent="0.25">
      <c r="A29" s="1" t="s">
        <v>20</v>
      </c>
      <c r="B29" s="1">
        <v>1641851</v>
      </c>
      <c r="C29" s="1">
        <v>31585197</v>
      </c>
      <c r="D29" s="1">
        <v>496969</v>
      </c>
      <c r="E29" s="1">
        <v>219830</v>
      </c>
      <c r="F29" s="1">
        <v>19.237553834056801</v>
      </c>
      <c r="G29" s="1">
        <v>0.13389156506893701</v>
      </c>
      <c r="H29" s="1">
        <v>0.302688246375585</v>
      </c>
      <c r="I29" s="1">
        <v>513704</v>
      </c>
      <c r="J29" s="1">
        <v>7.6923076923076898</v>
      </c>
      <c r="K29" s="1">
        <v>4.3956043956044004</v>
      </c>
      <c r="L29" s="1">
        <v>95.329670329670293</v>
      </c>
    </row>
    <row r="30" spans="1:12" x14ac:dyDescent="0.25">
      <c r="A30" s="1" t="s">
        <v>16</v>
      </c>
      <c r="B30" s="1">
        <v>22851607</v>
      </c>
      <c r="C30" s="1">
        <v>48363504</v>
      </c>
      <c r="D30" s="1">
        <v>5345019</v>
      </c>
      <c r="E30" s="1">
        <v>1652781</v>
      </c>
      <c r="F30" s="1">
        <v>2.1164158826991901</v>
      </c>
      <c r="G30" s="1">
        <v>7.23266858212641E-2</v>
      </c>
      <c r="H30" s="1">
        <v>0.23390123066618501</v>
      </c>
      <c r="I30" s="1">
        <v>10871573</v>
      </c>
      <c r="J30" s="1">
        <v>15.9459869519041</v>
      </c>
      <c r="K30" s="1">
        <v>7.0854195114550098</v>
      </c>
      <c r="L30" s="1">
        <v>75.9368836291913</v>
      </c>
    </row>
    <row r="31" spans="1:12" x14ac:dyDescent="0.25">
      <c r="A31" s="1" t="s">
        <v>16</v>
      </c>
      <c r="B31" s="1">
        <v>24409993</v>
      </c>
      <c r="C31" s="1">
        <v>53703374</v>
      </c>
      <c r="D31" s="1">
        <v>8088964</v>
      </c>
      <c r="E31" s="1">
        <v>2171488</v>
      </c>
      <c r="F31" s="1">
        <v>2.2000569193116899</v>
      </c>
      <c r="G31" s="1">
        <v>8.8958976760050698E-2</v>
      </c>
      <c r="H31" s="1">
        <v>0.33137920195225001</v>
      </c>
      <c r="I31" s="1">
        <v>12662628</v>
      </c>
      <c r="J31" s="1">
        <v>19.226498889711301</v>
      </c>
      <c r="K31" s="1">
        <v>9.5484826054774192</v>
      </c>
      <c r="L31" s="1">
        <v>72.594374537379693</v>
      </c>
    </row>
    <row r="33" spans="1:12" x14ac:dyDescent="0.25">
      <c r="A33" s="1" t="s">
        <v>32</v>
      </c>
      <c r="B33" s="1">
        <f>AVERAGE(B26:B32)</f>
        <v>12345682.5</v>
      </c>
      <c r="C33" s="1">
        <f t="shared" ref="C33:L33" si="3">AVERAGE(C26:C32)</f>
        <v>44037579.666666664</v>
      </c>
      <c r="D33" s="1">
        <f t="shared" si="3"/>
        <v>2650282.6666666665</v>
      </c>
      <c r="E33" s="1">
        <f t="shared" si="3"/>
        <v>1119931.5</v>
      </c>
      <c r="F33" s="1">
        <f t="shared" si="3"/>
        <v>7.1988420160928328</v>
      </c>
      <c r="G33" s="1">
        <f t="shared" si="3"/>
        <v>0.10364594341805504</v>
      </c>
      <c r="H33" s="1">
        <f t="shared" si="3"/>
        <v>0.19652045429502962</v>
      </c>
      <c r="I33" s="1">
        <f t="shared" si="3"/>
        <v>5689121</v>
      </c>
      <c r="J33" s="1">
        <f t="shared" si="3"/>
        <v>9.8966558158983045</v>
      </c>
      <c r="K33" s="1">
        <f t="shared" si="3"/>
        <v>7.0652188002118734</v>
      </c>
      <c r="L33" s="1">
        <f t="shared" si="3"/>
        <v>82.856220265788281</v>
      </c>
    </row>
    <row r="35" spans="1:12" x14ac:dyDescent="0.25">
      <c r="A35" s="1" t="s">
        <v>18</v>
      </c>
      <c r="B35" s="1">
        <v>19280101</v>
      </c>
      <c r="C35" s="1">
        <v>40077587</v>
      </c>
      <c r="D35" s="1">
        <v>653908</v>
      </c>
      <c r="E35" s="1">
        <v>1217410</v>
      </c>
      <c r="F35" s="1">
        <v>2.07870212920565</v>
      </c>
      <c r="G35" s="1">
        <v>6.3143341417143006E-2</v>
      </c>
      <c r="H35" s="1">
        <v>3.3916212368389598E-2</v>
      </c>
      <c r="I35" s="1">
        <v>10251602</v>
      </c>
      <c r="J35" s="1">
        <v>4.0605095541401299</v>
      </c>
      <c r="K35" s="1">
        <v>6.6878980891719699</v>
      </c>
      <c r="L35" s="1">
        <v>80.843949044585997</v>
      </c>
    </row>
    <row r="36" spans="1:12" x14ac:dyDescent="0.25">
      <c r="A36" s="1" t="s">
        <v>18</v>
      </c>
      <c r="B36" s="1">
        <v>11135534</v>
      </c>
      <c r="C36" s="1">
        <v>36304336</v>
      </c>
      <c r="D36" s="1">
        <v>1502330</v>
      </c>
      <c r="E36" s="1">
        <v>1265121</v>
      </c>
      <c r="F36" s="1">
        <v>3.26022407187657</v>
      </c>
      <c r="G36" s="1">
        <v>0.113611165840812</v>
      </c>
      <c r="H36" s="1">
        <v>0.134913152795367</v>
      </c>
      <c r="I36" s="1">
        <v>5005977</v>
      </c>
      <c r="J36" s="1">
        <v>8.9921095727259193</v>
      </c>
      <c r="K36" s="1">
        <v>10.8977221974096</v>
      </c>
      <c r="L36" s="1">
        <v>84.0404942682745</v>
      </c>
    </row>
    <row r="37" spans="1:12" x14ac:dyDescent="0.25">
      <c r="A37" s="1" t="s">
        <v>19</v>
      </c>
      <c r="B37" s="1">
        <v>8489944</v>
      </c>
      <c r="C37" s="1">
        <v>32625086</v>
      </c>
      <c r="D37" s="1">
        <v>730159</v>
      </c>
      <c r="E37" s="1">
        <v>547776</v>
      </c>
      <c r="F37" s="1">
        <v>3.8427916603454602</v>
      </c>
      <c r="G37" s="1">
        <v>6.4520566920111599E-2</v>
      </c>
      <c r="H37" s="1">
        <v>8.6002805201070801E-2</v>
      </c>
      <c r="I37" s="1">
        <v>3939801</v>
      </c>
      <c r="J37" s="1">
        <v>7.6923076923076898</v>
      </c>
      <c r="K37" s="1">
        <v>6.8131868131868103</v>
      </c>
      <c r="L37" s="1">
        <v>69.633699633699607</v>
      </c>
    </row>
    <row r="38" spans="1:12" x14ac:dyDescent="0.25">
      <c r="A38" s="1" t="s">
        <v>19</v>
      </c>
      <c r="B38" s="1">
        <v>12943939</v>
      </c>
      <c r="C38" s="1">
        <v>39454277</v>
      </c>
      <c r="D38" s="1">
        <v>902325</v>
      </c>
      <c r="E38" s="1">
        <v>1156567</v>
      </c>
      <c r="F38" s="1">
        <v>3.0480889163646401</v>
      </c>
      <c r="G38" s="1">
        <v>8.9352012551975099E-2</v>
      </c>
      <c r="H38" s="1">
        <v>6.97102327197308E-2</v>
      </c>
      <c r="I38" s="1">
        <v>6962548</v>
      </c>
      <c r="J38" s="1">
        <v>10.3448275862069</v>
      </c>
      <c r="K38" s="1">
        <v>10.1617332926457</v>
      </c>
      <c r="L38" s="1">
        <v>77.754043332316101</v>
      </c>
    </row>
    <row r="39" spans="1:12" x14ac:dyDescent="0.25">
      <c r="A39" s="1" t="s">
        <v>15</v>
      </c>
      <c r="B39" s="1">
        <v>21144666</v>
      </c>
      <c r="C39" s="1">
        <v>60931033</v>
      </c>
      <c r="D39" s="1">
        <v>14974</v>
      </c>
      <c r="E39" s="1">
        <v>38951</v>
      </c>
      <c r="F39" s="1">
        <v>2.8816266475904602</v>
      </c>
      <c r="G39" s="1">
        <v>1.84211942624206E-3</v>
      </c>
      <c r="H39" s="1">
        <v>7.0816914298859105E-4</v>
      </c>
      <c r="I39" s="1">
        <v>11649449</v>
      </c>
      <c r="J39" s="1">
        <v>0.108483402039488</v>
      </c>
      <c r="K39" s="1">
        <v>0.26036016489477098</v>
      </c>
      <c r="L39" s="1">
        <v>95.573877196788899</v>
      </c>
    </row>
    <row r="40" spans="1:12" x14ac:dyDescent="0.25">
      <c r="A40" s="1" t="s">
        <v>15</v>
      </c>
      <c r="B40" s="1">
        <v>9526559</v>
      </c>
      <c r="C40" s="1">
        <v>55800508</v>
      </c>
      <c r="D40" s="1">
        <v>66219</v>
      </c>
      <c r="E40" s="1">
        <v>28205</v>
      </c>
      <c r="F40" s="1">
        <v>5.8573623487767197</v>
      </c>
      <c r="G40" s="1">
        <v>2.9606702692966101E-3</v>
      </c>
      <c r="H40" s="1">
        <v>6.9509882844372203E-3</v>
      </c>
      <c r="I40" s="1">
        <v>3766833</v>
      </c>
      <c r="J40" s="1">
        <v>1.55497963717142</v>
      </c>
      <c r="K40" s="1">
        <v>0.111069974083673</v>
      </c>
      <c r="L40" s="1">
        <v>95.964457608293202</v>
      </c>
    </row>
    <row r="42" spans="1:12" x14ac:dyDescent="0.25">
      <c r="A42" s="1" t="s">
        <v>34</v>
      </c>
      <c r="B42" s="1">
        <f>AVERAGE(B35:B41)</f>
        <v>13753457.166666666</v>
      </c>
      <c r="C42" s="1">
        <f t="shared" ref="C42:L42" si="4">AVERAGE(C35:C41)</f>
        <v>44198804.5</v>
      </c>
      <c r="D42" s="1">
        <f t="shared" si="4"/>
        <v>644985.83333333337</v>
      </c>
      <c r="E42" s="1">
        <f t="shared" si="4"/>
        <v>709005</v>
      </c>
      <c r="F42" s="1">
        <f t="shared" si="4"/>
        <v>3.4947992956932499</v>
      </c>
      <c r="G42" s="1">
        <f t="shared" si="4"/>
        <v>5.5904979404263394E-2</v>
      </c>
      <c r="H42" s="1">
        <f t="shared" si="4"/>
        <v>5.5366926751997343E-2</v>
      </c>
      <c r="I42" s="1">
        <f t="shared" si="4"/>
        <v>6929368.333333333</v>
      </c>
      <c r="J42" s="1">
        <f t="shared" si="4"/>
        <v>5.4588695740985917</v>
      </c>
      <c r="K42" s="1">
        <f t="shared" si="4"/>
        <v>5.8219950885654219</v>
      </c>
      <c r="L42" s="1">
        <f t="shared" si="4"/>
        <v>83.96842018065972</v>
      </c>
    </row>
    <row r="44" spans="1:12" x14ac:dyDescent="0.25">
      <c r="A44" s="1" t="s">
        <v>12</v>
      </c>
      <c r="B44" s="1">
        <v>11922367</v>
      </c>
      <c r="C44" s="1">
        <v>60206061</v>
      </c>
      <c r="D44" s="1">
        <v>3478468</v>
      </c>
      <c r="E44" s="1">
        <v>1127909</v>
      </c>
      <c r="F44" s="1">
        <v>5.0498412773235399</v>
      </c>
      <c r="G44" s="1">
        <v>9.4604452287033305E-2</v>
      </c>
      <c r="H44" s="1">
        <v>0.29175984936548299</v>
      </c>
      <c r="I44" s="1">
        <v>4798618</v>
      </c>
      <c r="J44" s="1">
        <v>14.2400730260155</v>
      </c>
      <c r="K44" s="1">
        <v>9.2043207059181498</v>
      </c>
      <c r="L44" s="1">
        <v>88.391906283280093</v>
      </c>
    </row>
    <row r="45" spans="1:12" x14ac:dyDescent="0.25">
      <c r="A45" s="1" t="s">
        <v>12</v>
      </c>
      <c r="B45" s="1">
        <v>25764420</v>
      </c>
      <c r="C45" s="1">
        <v>65096235</v>
      </c>
      <c r="D45" s="1">
        <v>5112376</v>
      </c>
      <c r="E45" s="1">
        <v>2143939</v>
      </c>
      <c r="F45" s="1">
        <v>2.5265942334428599</v>
      </c>
      <c r="G45" s="1">
        <v>8.3213167616426095E-2</v>
      </c>
      <c r="H45" s="1">
        <v>0.198427754244031</v>
      </c>
      <c r="I45" s="1">
        <v>13317316</v>
      </c>
      <c r="J45" s="1">
        <v>14.914318907929101</v>
      </c>
      <c r="K45" s="1">
        <v>9.1635201858843995</v>
      </c>
      <c r="L45" s="1">
        <v>87.554458321231493</v>
      </c>
    </row>
    <row r="46" spans="1:12" x14ac:dyDescent="0.25">
      <c r="A46" s="1" t="s">
        <v>12</v>
      </c>
      <c r="B46" s="1">
        <v>15801713</v>
      </c>
      <c r="C46" s="1">
        <v>61497608</v>
      </c>
      <c r="D46" s="1">
        <v>24061</v>
      </c>
      <c r="E46" s="1">
        <v>5944</v>
      </c>
      <c r="F46" s="1">
        <v>3.8918317273576601</v>
      </c>
      <c r="G46" s="1">
        <v>3.7616174904581498E-4</v>
      </c>
      <c r="H46" s="1">
        <v>1.52268301544269E-3</v>
      </c>
      <c r="I46" s="1">
        <v>8281538</v>
      </c>
      <c r="J46" s="1">
        <v>0.24006401707121899</v>
      </c>
      <c r="K46" s="1">
        <v>2.6673779674579901E-2</v>
      </c>
      <c r="L46" s="1">
        <v>97.039210456121594</v>
      </c>
    </row>
    <row r="47" spans="1:12" x14ac:dyDescent="0.25">
      <c r="A47" s="1" t="s">
        <v>17</v>
      </c>
      <c r="B47" s="1">
        <v>16640302</v>
      </c>
      <c r="C47" s="1">
        <v>44385423</v>
      </c>
      <c r="D47" s="1">
        <v>832669</v>
      </c>
      <c r="E47" s="1">
        <v>205462</v>
      </c>
      <c r="F47" s="1">
        <v>2.6673447993912598</v>
      </c>
      <c r="G47" s="1">
        <v>1.2347251870789401E-2</v>
      </c>
      <c r="H47" s="1">
        <v>5.0039296161812401E-2</v>
      </c>
      <c r="I47" s="1">
        <v>8195893</v>
      </c>
      <c r="J47" s="1">
        <v>4.9450549450549497</v>
      </c>
      <c r="K47" s="1">
        <v>1.8009768009767999</v>
      </c>
      <c r="L47" s="1">
        <v>86.294261294261304</v>
      </c>
    </row>
    <row r="48" spans="1:12" x14ac:dyDescent="0.25">
      <c r="A48" s="1" t="s">
        <v>17</v>
      </c>
      <c r="B48" s="1">
        <v>17413174</v>
      </c>
      <c r="C48" s="1">
        <v>47864139</v>
      </c>
      <c r="D48" s="1">
        <v>1246596</v>
      </c>
      <c r="E48" s="1">
        <v>375523</v>
      </c>
      <c r="F48" s="1">
        <v>2.7487314489592798</v>
      </c>
      <c r="G48" s="1">
        <v>2.1565453833976501E-2</v>
      </c>
      <c r="H48" s="1">
        <v>7.15892461650013E-2</v>
      </c>
      <c r="I48" s="1">
        <v>9732869</v>
      </c>
      <c r="J48" s="1">
        <v>8.2917082917082894</v>
      </c>
      <c r="K48" s="1">
        <v>3.4299034299034301</v>
      </c>
      <c r="L48" s="1">
        <v>88.3116883116883</v>
      </c>
    </row>
    <row r="49" spans="1:12" x14ac:dyDescent="0.25">
      <c r="A49" s="1" t="s">
        <v>14</v>
      </c>
      <c r="B49" s="1">
        <v>6564994</v>
      </c>
      <c r="C49" s="1">
        <v>43637459</v>
      </c>
      <c r="D49" s="1">
        <v>477005</v>
      </c>
      <c r="E49" s="1">
        <v>17380</v>
      </c>
      <c r="F49" s="1">
        <v>6.6469914519342996</v>
      </c>
      <c r="G49" s="1">
        <v>2.6473748490859201E-3</v>
      </c>
      <c r="H49" s="1">
        <v>7.2658863054558806E-2</v>
      </c>
      <c r="I49" s="1">
        <v>5185970</v>
      </c>
      <c r="J49" s="1">
        <v>5.4729729729729701</v>
      </c>
      <c r="K49" s="1">
        <v>0.135135135135135</v>
      </c>
      <c r="L49" s="1">
        <v>86.486486486486498</v>
      </c>
    </row>
    <row r="51" spans="1:12" x14ac:dyDescent="0.25">
      <c r="A51" s="1" t="s">
        <v>33</v>
      </c>
      <c r="B51" s="1">
        <f>AVERAGE(B44:B50)</f>
        <v>15684495</v>
      </c>
      <c r="C51" s="1">
        <f t="shared" ref="C51:L51" si="5">AVERAGE(C44:C50)</f>
        <v>53781154.166666664</v>
      </c>
      <c r="D51" s="1">
        <f t="shared" si="5"/>
        <v>1861862.5</v>
      </c>
      <c r="E51" s="1">
        <f t="shared" si="5"/>
        <v>646026.16666666663</v>
      </c>
      <c r="F51" s="1">
        <f t="shared" si="5"/>
        <v>3.9218891564014826</v>
      </c>
      <c r="G51" s="1">
        <f t="shared" si="5"/>
        <v>3.579231036772617E-2</v>
      </c>
      <c r="H51" s="1">
        <f t="shared" si="5"/>
        <v>0.11433294866772152</v>
      </c>
      <c r="I51" s="1">
        <f t="shared" si="5"/>
        <v>8252034</v>
      </c>
      <c r="J51" s="1">
        <f t="shared" si="5"/>
        <v>8.0173653601253374</v>
      </c>
      <c r="K51" s="1">
        <f t="shared" si="5"/>
        <v>3.9600883395820823</v>
      </c>
      <c r="L51" s="1">
        <f t="shared" si="5"/>
        <v>89.013001858844873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workbookViewId="0">
      <selection activeCell="E14" sqref="E14"/>
    </sheetView>
  </sheetViews>
  <sheetFormatPr defaultColWidth="12.85546875" defaultRowHeight="15" x14ac:dyDescent="0.25"/>
  <cols>
    <col min="1" max="7" width="12.85546875" style="1"/>
    <col min="8" max="9" width="16.5703125" style="1" customWidth="1"/>
    <col min="10" max="16384" width="12.85546875" style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5">
      <c r="A2" s="1" t="s">
        <v>44</v>
      </c>
      <c r="B2" s="1">
        <v>19446947.785714298</v>
      </c>
      <c r="C2" s="1">
        <v>34614036.5</v>
      </c>
      <c r="D2" s="1">
        <v>363661.5</v>
      </c>
      <c r="E2" s="1">
        <v>400092.78571428597</v>
      </c>
      <c r="F2" s="1">
        <v>2.2041740000000001</v>
      </c>
      <c r="G2" s="1">
        <v>2.6164517142857099E-2</v>
      </c>
      <c r="H2" s="1">
        <v>3.021391E-2</v>
      </c>
      <c r="I2" s="1">
        <v>10481881.7857143</v>
      </c>
      <c r="J2" s="1">
        <v>1.97311021428571</v>
      </c>
      <c r="K2" s="1">
        <v>2.73334371428572</v>
      </c>
      <c r="L2" s="1">
        <v>72.220207142857205</v>
      </c>
    </row>
    <row r="3" spans="1:12" x14ac:dyDescent="0.25">
      <c r="A3" s="1" t="s">
        <v>45</v>
      </c>
      <c r="B3" s="1">
        <v>9621720.1875</v>
      </c>
      <c r="C3" s="1">
        <v>39037883.3125</v>
      </c>
      <c r="D3" s="1">
        <v>1034639.875</v>
      </c>
      <c r="E3" s="1">
        <v>911020.5625</v>
      </c>
      <c r="F3" s="1">
        <v>4.6273231250000002</v>
      </c>
      <c r="G3" s="1">
        <v>0.10071331875</v>
      </c>
      <c r="H3" s="1">
        <v>0.13378835624999999</v>
      </c>
      <c r="I3" s="1">
        <v>4946388.875</v>
      </c>
      <c r="J3" s="1">
        <v>9.4696321875000002</v>
      </c>
      <c r="K3" s="1">
        <v>6.87864875</v>
      </c>
      <c r="L3" s="1">
        <v>83.17170625</v>
      </c>
    </row>
    <row r="4" spans="1:12" x14ac:dyDescent="0.25">
      <c r="A4" s="1" t="s">
        <v>46</v>
      </c>
      <c r="B4" s="1">
        <v>13927878.2222222</v>
      </c>
      <c r="C4" s="1">
        <v>47339179.4444445</v>
      </c>
      <c r="D4" s="1">
        <v>1719043.66666667</v>
      </c>
      <c r="E4" s="1">
        <v>824987.55555555597</v>
      </c>
      <c r="F4" s="1">
        <v>4.87184666666667</v>
      </c>
      <c r="G4" s="1">
        <v>6.5113964444444505E-2</v>
      </c>
      <c r="H4" s="1">
        <v>0.12207360388888901</v>
      </c>
      <c r="I4" s="1">
        <v>6956841.1111111101</v>
      </c>
      <c r="J4" s="1">
        <v>7.7909631666666703</v>
      </c>
      <c r="K4" s="1">
        <v>5.6157643777777801</v>
      </c>
      <c r="L4" s="1">
        <v>85.279222222222202</v>
      </c>
    </row>
    <row r="10" spans="1:12" ht="15.75" customHeight="1" x14ac:dyDescent="0.25"/>
    <row r="36" spans="1:12" x14ac:dyDescent="0.25">
      <c r="A36"/>
      <c r="B36"/>
      <c r="C36"/>
      <c r="D36"/>
      <c r="E36"/>
      <c r="F36"/>
      <c r="G36"/>
      <c r="H36"/>
      <c r="I36"/>
      <c r="J36"/>
      <c r="K36"/>
      <c r="L36"/>
    </row>
    <row r="37" spans="1:12" x14ac:dyDescent="0.25">
      <c r="A37"/>
      <c r="B37"/>
      <c r="C37"/>
      <c r="D37"/>
      <c r="E37"/>
      <c r="F37"/>
      <c r="G37"/>
      <c r="H37"/>
      <c r="I37"/>
      <c r="J37"/>
      <c r="K37"/>
      <c r="L37"/>
    </row>
    <row r="38" spans="1:12" x14ac:dyDescent="0.25">
      <c r="A38"/>
      <c r="B38"/>
      <c r="C38"/>
      <c r="D38"/>
      <c r="E38"/>
      <c r="F38"/>
      <c r="G38"/>
      <c r="H38"/>
      <c r="I38"/>
      <c r="J38"/>
      <c r="K38"/>
      <c r="L38"/>
    </row>
    <row r="39" spans="1:12" x14ac:dyDescent="0.25">
      <c r="A39"/>
      <c r="B39"/>
      <c r="C39"/>
      <c r="D39"/>
      <c r="E39"/>
      <c r="F39"/>
      <c r="G39"/>
      <c r="H39"/>
      <c r="I39"/>
      <c r="J39"/>
      <c r="K39"/>
      <c r="L39"/>
    </row>
    <row r="40" spans="1:12" x14ac:dyDescent="0.25">
      <c r="A40"/>
      <c r="B40"/>
      <c r="C40"/>
      <c r="D40"/>
      <c r="E40"/>
      <c r="F40"/>
      <c r="G40"/>
      <c r="H40"/>
      <c r="I40"/>
      <c r="J40"/>
      <c r="K40"/>
      <c r="L40"/>
    </row>
    <row r="41" spans="1:12" x14ac:dyDescent="0.25">
      <c r="A41"/>
      <c r="B41"/>
      <c r="C41"/>
      <c r="D41"/>
      <c r="E41"/>
      <c r="F41"/>
      <c r="G41"/>
      <c r="H41"/>
      <c r="I41"/>
      <c r="J41"/>
      <c r="K41"/>
      <c r="L41"/>
    </row>
    <row r="42" spans="1:12" x14ac:dyDescent="0.25">
      <c r="A42"/>
      <c r="B42"/>
      <c r="C42"/>
      <c r="D42"/>
      <c r="E42"/>
      <c r="F42"/>
      <c r="G42"/>
      <c r="H42"/>
      <c r="I42"/>
      <c r="J42"/>
      <c r="K42"/>
      <c r="L42"/>
    </row>
    <row r="43" spans="1:12" x14ac:dyDescent="0.25">
      <c r="A43"/>
      <c r="B43"/>
      <c r="C43"/>
      <c r="D43"/>
      <c r="E43"/>
      <c r="F43"/>
      <c r="G43"/>
      <c r="H43"/>
      <c r="I43"/>
      <c r="J43"/>
      <c r="K43"/>
      <c r="L43"/>
    </row>
    <row r="44" spans="1:12" x14ac:dyDescent="0.25">
      <c r="A44"/>
      <c r="B44"/>
      <c r="C44"/>
      <c r="D44"/>
      <c r="E44"/>
      <c r="F44"/>
      <c r="G44"/>
      <c r="H44"/>
      <c r="I44"/>
      <c r="J44"/>
      <c r="K44"/>
      <c r="L44"/>
    </row>
    <row r="45" spans="1:12" x14ac:dyDescent="0.25">
      <c r="A45"/>
      <c r="B45"/>
      <c r="C45"/>
      <c r="D45"/>
      <c r="E45"/>
      <c r="F45"/>
      <c r="G45"/>
      <c r="H45"/>
      <c r="I45"/>
      <c r="J45"/>
      <c r="K45"/>
      <c r="L45"/>
    </row>
    <row r="46" spans="1:12" x14ac:dyDescent="0.25">
      <c r="A46"/>
      <c r="B46"/>
      <c r="C46"/>
      <c r="D46"/>
      <c r="E46"/>
      <c r="F46"/>
      <c r="G46"/>
      <c r="H46"/>
      <c r="I46"/>
      <c r="J46"/>
      <c r="K46"/>
      <c r="L46"/>
    </row>
    <row r="47" spans="1:12" x14ac:dyDescent="0.25">
      <c r="A47"/>
      <c r="B47"/>
      <c r="C47"/>
      <c r="D47"/>
      <c r="E47"/>
      <c r="F47"/>
      <c r="G47"/>
      <c r="H47"/>
      <c r="I47"/>
      <c r="J47"/>
      <c r="K47"/>
      <c r="L47"/>
    </row>
    <row r="48" spans="1:12" x14ac:dyDescent="0.25">
      <c r="A48"/>
      <c r="B48"/>
      <c r="C48"/>
      <c r="D48"/>
      <c r="E48"/>
      <c r="F48"/>
      <c r="G48"/>
      <c r="H48"/>
      <c r="I48"/>
      <c r="J48"/>
      <c r="K48"/>
      <c r="L48"/>
    </row>
    <row r="49" spans="1:12" x14ac:dyDescent="0.25">
      <c r="A49"/>
      <c r="B49"/>
      <c r="C49"/>
      <c r="D49"/>
      <c r="E49"/>
      <c r="F49"/>
      <c r="G49"/>
      <c r="H49"/>
      <c r="I49"/>
      <c r="J49"/>
      <c r="K49"/>
      <c r="L49"/>
    </row>
    <row r="50" spans="1:12" x14ac:dyDescent="0.25">
      <c r="A50"/>
      <c r="B50"/>
      <c r="C50"/>
      <c r="D50"/>
      <c r="E50"/>
      <c r="F50"/>
      <c r="G50"/>
      <c r="H50"/>
      <c r="I50"/>
      <c r="J50"/>
      <c r="K50"/>
      <c r="L50"/>
    </row>
    <row r="51" spans="1:12" x14ac:dyDescent="0.25">
      <c r="A51"/>
      <c r="B51"/>
      <c r="C51"/>
      <c r="D51"/>
      <c r="E51"/>
      <c r="F51"/>
      <c r="G51"/>
      <c r="H51"/>
      <c r="I51"/>
      <c r="J51"/>
      <c r="K51"/>
      <c r="L5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workbookViewId="0">
      <selection activeCell="G1" sqref="G1:H10"/>
    </sheetView>
  </sheetViews>
  <sheetFormatPr defaultRowHeight="15" x14ac:dyDescent="0.25"/>
  <cols>
    <col min="7" max="7" width="14.28515625" bestFit="1" customWidth="1"/>
    <col min="8" max="8" width="16" bestFit="1" customWidth="1"/>
    <col min="9" max="9" width="13.140625" bestFit="1" customWidth="1"/>
    <col min="10" max="10" width="12.5703125" bestFit="1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25">
      <c r="A2" t="s">
        <v>74</v>
      </c>
      <c r="B2">
        <v>20120800.399999999</v>
      </c>
      <c r="C2">
        <v>27724264</v>
      </c>
      <c r="D2">
        <v>704771.4</v>
      </c>
      <c r="E2">
        <v>849641.8</v>
      </c>
      <c r="F2">
        <v>2.4299352000000001</v>
      </c>
      <c r="G2">
        <v>5.9388400000000001E-2</v>
      </c>
      <c r="H2">
        <v>6.9892800000000005E-2</v>
      </c>
      <c r="I2">
        <v>10684221.800000001</v>
      </c>
      <c r="J2">
        <v>3.845828</v>
      </c>
      <c r="K2">
        <v>5.8373059999999999</v>
      </c>
      <c r="L2">
        <v>62.572600000000001</v>
      </c>
    </row>
    <row r="3" spans="1:12" x14ac:dyDescent="0.25">
      <c r="A3" t="s">
        <v>75</v>
      </c>
      <c r="B3">
        <v>18739904.25</v>
      </c>
      <c r="C3">
        <v>50563587</v>
      </c>
      <c r="D3">
        <v>139800.75</v>
      </c>
      <c r="E3">
        <v>184193</v>
      </c>
      <c r="F3">
        <v>2.7494350000000001</v>
      </c>
      <c r="G3">
        <v>9.9985750000000009E-3</v>
      </c>
      <c r="H3">
        <v>6.8609250000000004E-3</v>
      </c>
      <c r="I3">
        <v>10343679.25</v>
      </c>
      <c r="J3">
        <v>0.83602725</v>
      </c>
      <c r="K3">
        <v>1.09079875</v>
      </c>
      <c r="L3">
        <v>85.555300000000003</v>
      </c>
    </row>
    <row r="4" spans="1:12" x14ac:dyDescent="0.25">
      <c r="A4" t="s">
        <v>76</v>
      </c>
      <c r="B4">
        <v>19338730</v>
      </c>
      <c r="C4">
        <v>28744168.600000001</v>
      </c>
      <c r="D4">
        <v>201640.2</v>
      </c>
      <c r="E4">
        <v>123263.6</v>
      </c>
      <c r="F4">
        <v>1.5422039999999999</v>
      </c>
      <c r="G4">
        <v>5.8733880000000002E-3</v>
      </c>
      <c r="H4">
        <v>9.2174079999999999E-3</v>
      </c>
      <c r="I4">
        <v>10390103.800000001</v>
      </c>
      <c r="J4">
        <v>1.0100587999999999</v>
      </c>
      <c r="K4">
        <v>0.94341739999999996</v>
      </c>
      <c r="L4">
        <v>71.199740000000006</v>
      </c>
    </row>
    <row r="5" spans="1:12" x14ac:dyDescent="0.25">
      <c r="A5" t="s">
        <v>77</v>
      </c>
      <c r="B5">
        <v>6500715.7999999998</v>
      </c>
      <c r="C5">
        <v>40540062</v>
      </c>
      <c r="D5">
        <v>1514325.2</v>
      </c>
      <c r="E5">
        <v>906516.8</v>
      </c>
      <c r="F5">
        <v>5.935162</v>
      </c>
      <c r="G5">
        <v>0.1337054</v>
      </c>
      <c r="H5">
        <v>0.22963459999999999</v>
      </c>
      <c r="I5">
        <v>3204620</v>
      </c>
      <c r="J5">
        <v>14.29716</v>
      </c>
      <c r="K5">
        <v>8.188618</v>
      </c>
      <c r="L5">
        <v>86.689139999999995</v>
      </c>
    </row>
    <row r="6" spans="1:12" x14ac:dyDescent="0.25">
      <c r="A6" t="s">
        <v>78</v>
      </c>
      <c r="B6">
        <v>11885308.2857143</v>
      </c>
      <c r="C6">
        <v>40291089.857142903</v>
      </c>
      <c r="D6">
        <v>597818.57142857194</v>
      </c>
      <c r="E6">
        <v>948762.14285714296</v>
      </c>
      <c r="F6">
        <v>4.1441271428571396</v>
      </c>
      <c r="G6">
        <v>8.3852571428571401E-2</v>
      </c>
      <c r="H6">
        <v>7.0156957142857204E-2</v>
      </c>
      <c r="I6">
        <v>6444376</v>
      </c>
      <c r="J6">
        <v>6.0641821428571401</v>
      </c>
      <c r="K6">
        <v>6.2970371428571399</v>
      </c>
      <c r="L6">
        <v>80.978957142857098</v>
      </c>
    </row>
    <row r="7" spans="1:12" x14ac:dyDescent="0.25">
      <c r="A7" t="s">
        <v>79</v>
      </c>
      <c r="B7">
        <v>9561696.5</v>
      </c>
      <c r="C7">
        <v>34967048.5</v>
      </c>
      <c r="D7">
        <v>1199470.5</v>
      </c>
      <c r="E7">
        <v>850602.5</v>
      </c>
      <c r="F7">
        <v>3.8381175000000001</v>
      </c>
      <c r="G7">
        <v>8.8979525000000004E-2</v>
      </c>
      <c r="H7">
        <v>0.12533549999999999</v>
      </c>
      <c r="I7">
        <v>4502122.5</v>
      </c>
      <c r="J7">
        <v>9.3947599999999998</v>
      </c>
      <c r="K7">
        <v>6.2590075000000001</v>
      </c>
      <c r="L7">
        <v>82.612224999999995</v>
      </c>
    </row>
    <row r="8" spans="1:12" x14ac:dyDescent="0.25">
      <c r="A8" t="s">
        <v>80</v>
      </c>
      <c r="B8">
        <v>12345682.5</v>
      </c>
      <c r="C8">
        <v>44037579.666666701</v>
      </c>
      <c r="D8">
        <v>2650282.6666666698</v>
      </c>
      <c r="E8">
        <v>1119931.5</v>
      </c>
      <c r="F8">
        <v>7.198855</v>
      </c>
      <c r="G8">
        <v>0.103645</v>
      </c>
      <c r="H8">
        <v>0.196521166666667</v>
      </c>
      <c r="I8">
        <v>5689121</v>
      </c>
      <c r="J8">
        <v>9.8966583333333293</v>
      </c>
      <c r="K8">
        <v>7.0652183333333296</v>
      </c>
      <c r="L8">
        <v>82.856233333333293</v>
      </c>
    </row>
    <row r="9" spans="1:12" x14ac:dyDescent="0.25">
      <c r="A9" t="s">
        <v>81</v>
      </c>
      <c r="B9">
        <v>13753457.1666667</v>
      </c>
      <c r="C9">
        <v>44198804.5</v>
      </c>
      <c r="D9">
        <v>644985.83333333302</v>
      </c>
      <c r="E9">
        <v>709005</v>
      </c>
      <c r="F9">
        <v>3.4947983333333301</v>
      </c>
      <c r="G9">
        <v>5.5904799999999998E-2</v>
      </c>
      <c r="H9">
        <v>5.5366361666666697E-2</v>
      </c>
      <c r="I9">
        <v>6929368.3333333302</v>
      </c>
      <c r="J9">
        <v>5.4588654999999999</v>
      </c>
      <c r="K9">
        <v>5.8219866666666702</v>
      </c>
      <c r="L9">
        <v>83.968416666666698</v>
      </c>
    </row>
    <row r="10" spans="1:12" x14ac:dyDescent="0.25">
      <c r="A10" t="s">
        <v>82</v>
      </c>
      <c r="B10">
        <v>15684495</v>
      </c>
      <c r="C10">
        <v>53781154.166666701</v>
      </c>
      <c r="D10">
        <v>1861862.5</v>
      </c>
      <c r="E10">
        <v>646026.16666666698</v>
      </c>
      <c r="F10">
        <v>3.9218866666666701</v>
      </c>
      <c r="G10">
        <v>3.5792093333333302E-2</v>
      </c>
      <c r="H10">
        <v>0.11433328333333299</v>
      </c>
      <c r="I10">
        <v>8252034</v>
      </c>
      <c r="J10">
        <v>8.0173656666666702</v>
      </c>
      <c r="K10">
        <v>3.96008813333333</v>
      </c>
      <c r="L10">
        <v>89.013016666666701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4"/>
  <sheetViews>
    <sheetView tabSelected="1" workbookViewId="0">
      <selection activeCell="L1" sqref="L1:L1048576"/>
    </sheetView>
  </sheetViews>
  <sheetFormatPr defaultRowHeight="15" x14ac:dyDescent="0.25"/>
  <cols>
    <col min="1" max="1" width="13.28515625" customWidth="1"/>
    <col min="2" max="2" width="15.5703125" customWidth="1"/>
    <col min="3" max="3" width="13.28515625" bestFit="1" customWidth="1"/>
    <col min="4" max="4" width="14.28515625" bestFit="1" customWidth="1"/>
    <col min="5" max="5" width="14.7109375" bestFit="1" customWidth="1"/>
    <col min="7" max="7" width="14.28515625" bestFit="1" customWidth="1"/>
    <col min="8" max="8" width="16" bestFit="1" customWidth="1"/>
    <col min="9" max="9" width="13.140625" bestFit="1" customWidth="1"/>
    <col min="10" max="10" width="13.85546875" customWidth="1"/>
  </cols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21" x14ac:dyDescent="0.25">
      <c r="A2" t="s">
        <v>47</v>
      </c>
      <c r="B2">
        <v>2340518</v>
      </c>
      <c r="C2">
        <v>15683455</v>
      </c>
      <c r="D2">
        <v>553356</v>
      </c>
      <c r="E2">
        <v>282181</v>
      </c>
      <c r="F2">
        <v>6.70085</v>
      </c>
      <c r="G2">
        <v>0.12056</v>
      </c>
      <c r="H2">
        <v>0.23641999999999999</v>
      </c>
      <c r="I2">
        <v>610679</v>
      </c>
      <c r="J2">
        <v>7.93919</v>
      </c>
      <c r="K2">
        <v>6.5878399999999999</v>
      </c>
      <c r="L2">
        <v>77.027000000000001</v>
      </c>
      <c r="O2">
        <f>D2/C2</f>
        <v>3.5282786860420745E-2</v>
      </c>
      <c r="P2">
        <f>E2/C2</f>
        <v>1.7992272748574852E-2</v>
      </c>
      <c r="R2">
        <f>I2/B2</f>
        <v>0.26091617325737293</v>
      </c>
      <c r="T2">
        <f>B2-I2</f>
        <v>1729839</v>
      </c>
      <c r="U2">
        <f>T2/B2</f>
        <v>0.73908382674262707</v>
      </c>
    </row>
    <row r="3" spans="1:21" x14ac:dyDescent="0.25">
      <c r="A3" t="s">
        <v>48</v>
      </c>
      <c r="B3">
        <v>29807308.5</v>
      </c>
      <c r="C3">
        <v>31022140.5</v>
      </c>
      <c r="D3">
        <v>1149155</v>
      </c>
      <c r="E3">
        <v>464535</v>
      </c>
      <c r="F3">
        <v>1.040743</v>
      </c>
      <c r="G3">
        <v>1.5585E-2</v>
      </c>
      <c r="H3">
        <v>3.8554499999999998E-2</v>
      </c>
      <c r="I3">
        <v>15350732.5</v>
      </c>
      <c r="J3">
        <v>2.7551800000000002</v>
      </c>
      <c r="K3">
        <v>2.19861</v>
      </c>
      <c r="L3">
        <v>50.763750000000002</v>
      </c>
      <c r="O3">
        <f t="shared" ref="O3:O28" si="0">D3/C3</f>
        <v>3.7043059617372309E-2</v>
      </c>
      <c r="P3">
        <f t="shared" ref="P3:P28" si="1">E3/C3</f>
        <v>1.4974305206309022E-2</v>
      </c>
      <c r="R3">
        <f t="shared" ref="R3:R28" si="2">I3/B3</f>
        <v>0.51499894732192941</v>
      </c>
      <c r="T3">
        <f t="shared" ref="T3:T29" si="3">B3-I3</f>
        <v>14456576</v>
      </c>
      <c r="U3">
        <f t="shared" ref="U3:U28" si="4">T3/B3</f>
        <v>0.48500105267807053</v>
      </c>
    </row>
    <row r="4" spans="1:21" x14ac:dyDescent="0.25">
      <c r="A4" t="s">
        <v>49</v>
      </c>
      <c r="B4">
        <v>19324433.5</v>
      </c>
      <c r="C4">
        <v>30446792</v>
      </c>
      <c r="D4">
        <v>336095.5</v>
      </c>
      <c r="E4">
        <v>1518479</v>
      </c>
      <c r="F4">
        <v>1.68367</v>
      </c>
      <c r="G4">
        <v>7.2606000000000004E-2</v>
      </c>
      <c r="H4">
        <v>1.7967500000000001E-2</v>
      </c>
      <c r="I4">
        <v>11054482.5</v>
      </c>
      <c r="J4">
        <v>2.8897949999999999</v>
      </c>
      <c r="K4">
        <v>9.1007350000000002</v>
      </c>
      <c r="L4">
        <v>67.154250000000005</v>
      </c>
      <c r="O4">
        <f t="shared" si="0"/>
        <v>1.1038782016837768E-2</v>
      </c>
      <c r="P4">
        <f t="shared" si="1"/>
        <v>4.9873201748151332E-2</v>
      </c>
      <c r="R4">
        <f t="shared" si="2"/>
        <v>0.5720469114916098</v>
      </c>
      <c r="T4">
        <f t="shared" si="3"/>
        <v>8269951</v>
      </c>
      <c r="U4">
        <f t="shared" si="4"/>
        <v>0.42795308850839014</v>
      </c>
    </row>
    <row r="5" spans="1:21" x14ac:dyDescent="0.25">
      <c r="A5" t="s">
        <v>50</v>
      </c>
      <c r="B5">
        <v>20889869.5</v>
      </c>
      <c r="C5">
        <v>50951069.5</v>
      </c>
      <c r="D5">
        <v>244655.5</v>
      </c>
      <c r="E5">
        <v>138654</v>
      </c>
      <c r="F5">
        <v>2.4761500000000001</v>
      </c>
      <c r="G5">
        <v>6.3655999999999999E-3</v>
      </c>
      <c r="H5">
        <v>1.1625999999999999E-2</v>
      </c>
      <c r="I5">
        <v>10505546</v>
      </c>
      <c r="J5">
        <v>1.4135800000000001</v>
      </c>
      <c r="K5">
        <v>0.72800450000000005</v>
      </c>
      <c r="L5">
        <v>84.775949999999995</v>
      </c>
      <c r="O5">
        <f t="shared" si="0"/>
        <v>4.8017735918183231E-3</v>
      </c>
      <c r="P5">
        <f t="shared" si="1"/>
        <v>2.7213167723594105E-3</v>
      </c>
      <c r="R5">
        <f t="shared" si="2"/>
        <v>0.50290146618675624</v>
      </c>
      <c r="T5">
        <f t="shared" si="3"/>
        <v>10384323.5</v>
      </c>
      <c r="U5">
        <f t="shared" si="4"/>
        <v>0.49709853381324376</v>
      </c>
    </row>
    <row r="6" spans="1:21" x14ac:dyDescent="0.25">
      <c r="A6" t="s">
        <v>51</v>
      </c>
      <c r="B6">
        <v>16589939</v>
      </c>
      <c r="C6">
        <v>50176104.5</v>
      </c>
      <c r="D6">
        <v>34946</v>
      </c>
      <c r="E6">
        <v>229732</v>
      </c>
      <c r="F6">
        <v>3.0227200000000001</v>
      </c>
      <c r="G6">
        <v>1.3631549999999999E-2</v>
      </c>
      <c r="H6">
        <v>2.0958499999999998E-3</v>
      </c>
      <c r="I6">
        <v>10181812.5</v>
      </c>
      <c r="J6">
        <v>0.2584745</v>
      </c>
      <c r="K6">
        <v>1.4535929999999999</v>
      </c>
      <c r="L6">
        <v>86.334649999999996</v>
      </c>
      <c r="O6">
        <f t="shared" si="0"/>
        <v>6.9646698061225543E-4</v>
      </c>
      <c r="P6">
        <f t="shared" si="1"/>
        <v>4.5785140614094501E-3</v>
      </c>
      <c r="R6">
        <f t="shared" si="2"/>
        <v>0.61373417346501391</v>
      </c>
      <c r="T6">
        <f t="shared" si="3"/>
        <v>6408126.5</v>
      </c>
      <c r="U6">
        <f t="shared" si="4"/>
        <v>0.38626582653498603</v>
      </c>
    </row>
    <row r="7" spans="1:21" x14ac:dyDescent="0.25">
      <c r="A7" t="s">
        <v>52</v>
      </c>
      <c r="B7" t="s">
        <v>53</v>
      </c>
      <c r="C7" t="s">
        <v>53</v>
      </c>
      <c r="D7" t="s">
        <v>53</v>
      </c>
      <c r="E7" t="s">
        <v>53</v>
      </c>
      <c r="F7" t="s">
        <v>53</v>
      </c>
      <c r="G7" t="s">
        <v>53</v>
      </c>
      <c r="H7" t="s">
        <v>53</v>
      </c>
      <c r="I7" t="s">
        <v>53</v>
      </c>
      <c r="J7" t="s">
        <v>53</v>
      </c>
      <c r="K7" t="s">
        <v>53</v>
      </c>
      <c r="L7" t="s">
        <v>53</v>
      </c>
      <c r="O7" t="e">
        <f t="shared" si="0"/>
        <v>#VALUE!</v>
      </c>
      <c r="P7" t="e">
        <f t="shared" si="1"/>
        <v>#VALUE!</v>
      </c>
      <c r="R7" t="e">
        <f t="shared" si="2"/>
        <v>#VALUE!</v>
      </c>
      <c r="T7" t="e">
        <f t="shared" si="3"/>
        <v>#VALUE!</v>
      </c>
      <c r="U7" t="e">
        <f t="shared" si="4"/>
        <v>#VALUE!</v>
      </c>
    </row>
    <row r="8" spans="1:21" x14ac:dyDescent="0.25">
      <c r="A8" t="s">
        <v>54</v>
      </c>
      <c r="B8">
        <v>23757443</v>
      </c>
      <c r="C8">
        <v>31794912</v>
      </c>
      <c r="D8">
        <v>331986.5</v>
      </c>
      <c r="E8">
        <v>110765.5</v>
      </c>
      <c r="F8">
        <v>1.367515</v>
      </c>
      <c r="G8">
        <v>4.6718999999999997E-3</v>
      </c>
      <c r="H8">
        <v>1.42495E-2</v>
      </c>
      <c r="I8">
        <v>14947989.5</v>
      </c>
      <c r="J8">
        <v>1.67144</v>
      </c>
      <c r="K8">
        <v>0.74941250000000004</v>
      </c>
      <c r="L8">
        <v>72.545050000000003</v>
      </c>
      <c r="O8">
        <f t="shared" si="0"/>
        <v>1.0441497683654542E-2</v>
      </c>
      <c r="P8">
        <f t="shared" si="1"/>
        <v>3.483749223775175E-3</v>
      </c>
      <c r="R8">
        <f t="shared" si="2"/>
        <v>0.62919184947639362</v>
      </c>
      <c r="T8">
        <f t="shared" si="3"/>
        <v>8809453.5</v>
      </c>
      <c r="U8">
        <f t="shared" si="4"/>
        <v>0.37080815052360644</v>
      </c>
    </row>
    <row r="9" spans="1:21" x14ac:dyDescent="0.25">
      <c r="A9" t="s">
        <v>55</v>
      </c>
      <c r="B9">
        <v>14513642.5</v>
      </c>
      <c r="C9">
        <v>26047078.5</v>
      </c>
      <c r="D9">
        <v>13509.5</v>
      </c>
      <c r="E9">
        <v>11343.5</v>
      </c>
      <c r="F9">
        <v>1.79234</v>
      </c>
      <c r="G9">
        <v>7.7906999999999998E-4</v>
      </c>
      <c r="H9">
        <v>9.2352000000000005E-4</v>
      </c>
      <c r="I9">
        <v>5528689.5</v>
      </c>
      <c r="J9">
        <v>8.3751999999999993E-2</v>
      </c>
      <c r="K9">
        <v>0.147786</v>
      </c>
      <c r="L9">
        <v>69.470650000000006</v>
      </c>
      <c r="O9">
        <f t="shared" si="0"/>
        <v>5.1865701560349653E-4</v>
      </c>
      <c r="P9">
        <f t="shared" si="1"/>
        <v>4.35499896850236E-4</v>
      </c>
      <c r="R9">
        <f t="shared" si="2"/>
        <v>0.38093052794982374</v>
      </c>
      <c r="T9">
        <f t="shared" si="3"/>
        <v>8984953</v>
      </c>
      <c r="U9">
        <f t="shared" si="4"/>
        <v>0.61906947205017626</v>
      </c>
    </row>
    <row r="10" spans="1:21" x14ac:dyDescent="0.25">
      <c r="A10" t="s">
        <v>56</v>
      </c>
      <c r="B10">
        <v>20151479</v>
      </c>
      <c r="C10">
        <v>28036862</v>
      </c>
      <c r="D10">
        <v>317209</v>
      </c>
      <c r="E10">
        <v>372100</v>
      </c>
      <c r="F10">
        <v>1.39131</v>
      </c>
      <c r="G10">
        <v>1.8464999999999999E-2</v>
      </c>
      <c r="H10">
        <v>1.5741000000000002E-2</v>
      </c>
      <c r="I10">
        <v>10997161</v>
      </c>
      <c r="J10">
        <v>1.5399099999999999</v>
      </c>
      <c r="K10">
        <v>2.9226899999999998</v>
      </c>
      <c r="L10">
        <v>71.967299999999994</v>
      </c>
      <c r="O10">
        <f t="shared" si="0"/>
        <v>1.1313997978803761E-2</v>
      </c>
      <c r="P10">
        <f t="shared" si="1"/>
        <v>1.32718133719815E-2</v>
      </c>
      <c r="R10">
        <f t="shared" si="2"/>
        <v>0.54572475796937781</v>
      </c>
      <c r="T10">
        <f t="shared" si="3"/>
        <v>9154318</v>
      </c>
      <c r="U10">
        <f t="shared" si="4"/>
        <v>0.45427524203062219</v>
      </c>
    </row>
    <row r="11" spans="1:21" x14ac:dyDescent="0.25">
      <c r="A11" t="s">
        <v>57</v>
      </c>
      <c r="B11">
        <v>4714148</v>
      </c>
      <c r="C11">
        <v>12699629</v>
      </c>
      <c r="D11">
        <v>1487552</v>
      </c>
      <c r="E11">
        <v>371221.5</v>
      </c>
      <c r="F11">
        <v>2.7714949999999998</v>
      </c>
      <c r="G11">
        <v>8.7833499999999995E-2</v>
      </c>
      <c r="H11">
        <v>0.31123499999999998</v>
      </c>
      <c r="I11">
        <v>2498553.5</v>
      </c>
      <c r="J11">
        <v>16.163699999999999</v>
      </c>
      <c r="K11">
        <v>3.7729499999999998</v>
      </c>
      <c r="L11">
        <v>70.97045</v>
      </c>
      <c r="O11">
        <f t="shared" si="0"/>
        <v>0.11713350051407014</v>
      </c>
      <c r="P11">
        <f t="shared" si="1"/>
        <v>2.9230893280425749E-2</v>
      </c>
      <c r="R11">
        <f t="shared" si="2"/>
        <v>0.53001167973512919</v>
      </c>
      <c r="T11">
        <f t="shared" si="3"/>
        <v>2215594.5</v>
      </c>
      <c r="U11">
        <f t="shared" si="4"/>
        <v>0.46998832026487075</v>
      </c>
    </row>
    <row r="12" spans="1:21" x14ac:dyDescent="0.25">
      <c r="A12" t="s">
        <v>58</v>
      </c>
      <c r="B12">
        <v>9625294</v>
      </c>
      <c r="C12">
        <v>53383069</v>
      </c>
      <c r="D12">
        <v>3540236</v>
      </c>
      <c r="E12">
        <v>1342828</v>
      </c>
      <c r="F12">
        <v>5.5461200000000002</v>
      </c>
      <c r="G12">
        <v>0.13951</v>
      </c>
      <c r="H12">
        <v>0.36781000000000003</v>
      </c>
      <c r="I12">
        <v>5256265</v>
      </c>
      <c r="J12">
        <v>26.15</v>
      </c>
      <c r="K12">
        <v>11.811</v>
      </c>
      <c r="L12">
        <v>96.933300000000003</v>
      </c>
      <c r="O12">
        <f t="shared" si="0"/>
        <v>6.6317580954365893E-2</v>
      </c>
      <c r="P12">
        <f t="shared" si="1"/>
        <v>2.515456726551259E-2</v>
      </c>
      <c r="R12">
        <f t="shared" si="2"/>
        <v>0.54608877401563005</v>
      </c>
      <c r="T12">
        <f t="shared" si="3"/>
        <v>4369029</v>
      </c>
      <c r="U12">
        <f t="shared" si="4"/>
        <v>0.45391122598436995</v>
      </c>
    </row>
    <row r="13" spans="1:21" x14ac:dyDescent="0.25">
      <c r="A13" t="s">
        <v>59</v>
      </c>
      <c r="B13">
        <v>6724994.5</v>
      </c>
      <c r="C13">
        <v>61958991.5</v>
      </c>
      <c r="D13">
        <v>528143</v>
      </c>
      <c r="E13">
        <v>1223656.5</v>
      </c>
      <c r="F13">
        <v>9.2933500000000002</v>
      </c>
      <c r="G13">
        <v>0.176675</v>
      </c>
      <c r="H13">
        <v>7.8946500000000003E-2</v>
      </c>
      <c r="I13">
        <v>2884864</v>
      </c>
      <c r="J13">
        <v>6.5042</v>
      </c>
      <c r="K13">
        <v>10.793094999999999</v>
      </c>
      <c r="L13">
        <v>97.285749999999993</v>
      </c>
      <c r="O13">
        <f t="shared" si="0"/>
        <v>8.5240735398348123E-3</v>
      </c>
      <c r="P13">
        <f t="shared" si="1"/>
        <v>1.9749457994325165E-2</v>
      </c>
      <c r="R13">
        <f t="shared" si="2"/>
        <v>0.42897641031527983</v>
      </c>
      <c r="T13">
        <f t="shared" si="3"/>
        <v>3840130.5</v>
      </c>
      <c r="U13">
        <f t="shared" si="4"/>
        <v>0.57102358968472022</v>
      </c>
    </row>
    <row r="14" spans="1:21" x14ac:dyDescent="0.25">
      <c r="A14" t="s">
        <v>60</v>
      </c>
      <c r="B14">
        <v>5327404.5</v>
      </c>
      <c r="C14">
        <v>34511307</v>
      </c>
      <c r="D14">
        <v>802117.5</v>
      </c>
      <c r="E14">
        <v>453640</v>
      </c>
      <c r="F14">
        <v>7.0929950000000002</v>
      </c>
      <c r="G14">
        <v>9.0791999999999998E-2</v>
      </c>
      <c r="H14">
        <v>0.16323499999999999</v>
      </c>
      <c r="I14">
        <v>1895736.5</v>
      </c>
      <c r="J14">
        <v>11.583765</v>
      </c>
      <c r="K14">
        <v>7.8412699999999997</v>
      </c>
      <c r="L14">
        <v>83.113150000000005</v>
      </c>
      <c r="O14">
        <f t="shared" si="0"/>
        <v>2.3242165241669926E-2</v>
      </c>
      <c r="P14">
        <f t="shared" si="1"/>
        <v>1.3144677482078555E-2</v>
      </c>
      <c r="R14">
        <f t="shared" si="2"/>
        <v>0.35584617237155541</v>
      </c>
      <c r="T14">
        <f t="shared" si="3"/>
        <v>3431668</v>
      </c>
      <c r="U14">
        <f t="shared" si="4"/>
        <v>0.64415382762844453</v>
      </c>
    </row>
    <row r="15" spans="1:21" x14ac:dyDescent="0.25">
      <c r="A15" t="s">
        <v>61</v>
      </c>
      <c r="B15">
        <v>14074080</v>
      </c>
      <c r="C15">
        <v>37633445.666666701</v>
      </c>
      <c r="D15">
        <v>236524</v>
      </c>
      <c r="E15">
        <v>868288</v>
      </c>
      <c r="F15">
        <v>2.74590333333333</v>
      </c>
      <c r="G15">
        <v>6.6500000000000004E-2</v>
      </c>
      <c r="H15">
        <v>1.4111233333333299E-2</v>
      </c>
      <c r="I15">
        <v>7715158</v>
      </c>
      <c r="J15">
        <v>1.79615833333333</v>
      </c>
      <c r="K15">
        <v>5.7349033333333299</v>
      </c>
      <c r="L15">
        <v>70.990366666666702</v>
      </c>
      <c r="O15">
        <f t="shared" si="0"/>
        <v>6.2849413815301482E-3</v>
      </c>
      <c r="P15">
        <f t="shared" si="1"/>
        <v>2.3072242911019811E-2</v>
      </c>
      <c r="R15">
        <f t="shared" si="2"/>
        <v>0.5481820481338745</v>
      </c>
      <c r="T15">
        <f t="shared" si="3"/>
        <v>6358922</v>
      </c>
      <c r="U15">
        <f t="shared" si="4"/>
        <v>0.45181795186612556</v>
      </c>
    </row>
    <row r="16" spans="1:21" x14ac:dyDescent="0.25">
      <c r="A16" t="s">
        <v>62</v>
      </c>
      <c r="B16">
        <v>15160054.5</v>
      </c>
      <c r="C16">
        <v>50057339</v>
      </c>
      <c r="D16">
        <v>935461.5</v>
      </c>
      <c r="E16">
        <v>1564595.5</v>
      </c>
      <c r="F16">
        <v>3.2925949999999999</v>
      </c>
      <c r="G16">
        <v>0.10294200000000001</v>
      </c>
      <c r="H16">
        <v>6.11475E-2</v>
      </c>
      <c r="I16">
        <v>9086842.5</v>
      </c>
      <c r="J16">
        <v>6.9466349999999997</v>
      </c>
      <c r="K16">
        <v>5.5960049999999999</v>
      </c>
      <c r="L16">
        <v>93.827650000000006</v>
      </c>
      <c r="O16">
        <f t="shared" si="0"/>
        <v>1.8687799205626972E-2</v>
      </c>
      <c r="P16">
        <f t="shared" si="1"/>
        <v>3.1256066168439359E-2</v>
      </c>
      <c r="R16">
        <f t="shared" si="2"/>
        <v>0.59939378845900582</v>
      </c>
      <c r="T16">
        <f t="shared" si="3"/>
        <v>6073212</v>
      </c>
      <c r="U16">
        <f t="shared" si="4"/>
        <v>0.40060621154099413</v>
      </c>
    </row>
    <row r="17" spans="1:21" x14ac:dyDescent="0.25">
      <c r="A17" t="s">
        <v>63</v>
      </c>
      <c r="B17">
        <v>9281260</v>
      </c>
      <c r="C17">
        <v>49521126</v>
      </c>
      <c r="D17">
        <v>1115626</v>
      </c>
      <c r="E17">
        <v>1797179</v>
      </c>
      <c r="F17">
        <v>5.3356000000000003</v>
      </c>
      <c r="G17">
        <v>0.19364000000000001</v>
      </c>
      <c r="H17">
        <v>0.1202</v>
      </c>
      <c r="I17">
        <v>3729190</v>
      </c>
      <c r="J17">
        <v>9.1275200000000005</v>
      </c>
      <c r="K17">
        <v>11.2081</v>
      </c>
      <c r="L17">
        <v>88.523499999999999</v>
      </c>
      <c r="O17">
        <f t="shared" si="0"/>
        <v>2.2528284191276265E-2</v>
      </c>
      <c r="P17">
        <f t="shared" si="1"/>
        <v>3.6291157838373868E-2</v>
      </c>
      <c r="R17">
        <f t="shared" si="2"/>
        <v>0.40179781624477712</v>
      </c>
      <c r="T17">
        <f t="shared" si="3"/>
        <v>5552070</v>
      </c>
      <c r="U17">
        <f t="shared" si="4"/>
        <v>0.59820218375522294</v>
      </c>
    </row>
    <row r="18" spans="1:21" x14ac:dyDescent="0.25">
      <c r="A18" t="s">
        <v>64</v>
      </c>
      <c r="B18">
        <v>10174171</v>
      </c>
      <c r="C18">
        <v>17439441.5</v>
      </c>
      <c r="D18">
        <v>1622802.5</v>
      </c>
      <c r="E18">
        <v>772554</v>
      </c>
      <c r="F18">
        <v>1.7899700000000001</v>
      </c>
      <c r="G18">
        <v>7.7650499999999997E-2</v>
      </c>
      <c r="H18">
        <v>0.16523499999999999</v>
      </c>
      <c r="I18">
        <v>5826079.5</v>
      </c>
      <c r="J18">
        <v>12.1731</v>
      </c>
      <c r="K18">
        <v>6.4184950000000001</v>
      </c>
      <c r="L18">
        <v>73.440049999999999</v>
      </c>
      <c r="O18">
        <f t="shared" si="0"/>
        <v>9.3053582019814104E-2</v>
      </c>
      <c r="P18">
        <f t="shared" si="1"/>
        <v>4.4299239743428712E-2</v>
      </c>
      <c r="R18">
        <f t="shared" si="2"/>
        <v>0.57263432077168741</v>
      </c>
      <c r="T18">
        <f t="shared" si="3"/>
        <v>4348091.5</v>
      </c>
      <c r="U18">
        <f t="shared" si="4"/>
        <v>0.42736567922831253</v>
      </c>
    </row>
    <row r="19" spans="1:21" x14ac:dyDescent="0.25">
      <c r="A19" t="s">
        <v>56</v>
      </c>
      <c r="B19">
        <v>8617184</v>
      </c>
      <c r="C19">
        <v>55468185</v>
      </c>
      <c r="D19">
        <v>436651</v>
      </c>
      <c r="E19">
        <v>60123</v>
      </c>
      <c r="F19">
        <v>6.4369300000000003</v>
      </c>
      <c r="G19">
        <v>6.9771E-3</v>
      </c>
      <c r="H19">
        <v>5.0672000000000002E-2</v>
      </c>
      <c r="I19">
        <v>2627141</v>
      </c>
      <c r="J19">
        <v>4.1053199999999999</v>
      </c>
      <c r="K19">
        <v>0.99094000000000004</v>
      </c>
      <c r="L19">
        <v>95.045299999999997</v>
      </c>
      <c r="O19">
        <f t="shared" si="0"/>
        <v>7.8720982126961603E-3</v>
      </c>
      <c r="P19">
        <f t="shared" si="1"/>
        <v>1.0839186463375357E-3</v>
      </c>
      <c r="R19">
        <f t="shared" si="2"/>
        <v>0.30487233416392179</v>
      </c>
      <c r="T19">
        <f t="shared" si="3"/>
        <v>5990043</v>
      </c>
      <c r="U19">
        <f t="shared" si="4"/>
        <v>0.69512766583607821</v>
      </c>
    </row>
    <row r="20" spans="1:21" x14ac:dyDescent="0.25">
      <c r="A20" t="s">
        <v>65</v>
      </c>
      <c r="B20">
        <v>2966761</v>
      </c>
      <c r="C20">
        <v>39107471.5</v>
      </c>
      <c r="D20">
        <v>600808</v>
      </c>
      <c r="E20">
        <v>376173</v>
      </c>
      <c r="F20">
        <v>15.051399999999999</v>
      </c>
      <c r="G20">
        <v>0.12898499999999999</v>
      </c>
      <c r="H20">
        <v>0.23344000000000001</v>
      </c>
      <c r="I20">
        <v>1121279</v>
      </c>
      <c r="J20">
        <v>7.7626049999999998</v>
      </c>
      <c r="K20">
        <v>5.7039549999999997</v>
      </c>
      <c r="L20">
        <v>94.624949999999998</v>
      </c>
      <c r="O20">
        <f t="shared" si="0"/>
        <v>1.5362997835336912E-2</v>
      </c>
      <c r="P20">
        <f t="shared" si="1"/>
        <v>9.6189547820804515E-3</v>
      </c>
      <c r="R20">
        <f t="shared" si="2"/>
        <v>0.37794719561164514</v>
      </c>
      <c r="T20">
        <f t="shared" si="3"/>
        <v>1845482</v>
      </c>
      <c r="U20">
        <f t="shared" si="4"/>
        <v>0.62205280438835486</v>
      </c>
    </row>
    <row r="21" spans="1:21" x14ac:dyDescent="0.25">
      <c r="A21" t="s">
        <v>66</v>
      </c>
      <c r="B21">
        <v>23630800</v>
      </c>
      <c r="C21">
        <v>51033439</v>
      </c>
      <c r="D21">
        <v>6716991.5</v>
      </c>
      <c r="E21">
        <v>1912134.5</v>
      </c>
      <c r="F21">
        <v>2.1582400000000002</v>
      </c>
      <c r="G21">
        <v>8.0643000000000006E-2</v>
      </c>
      <c r="H21">
        <v>0.28264</v>
      </c>
      <c r="I21">
        <v>11767100.5</v>
      </c>
      <c r="J21">
        <v>17.58625</v>
      </c>
      <c r="K21">
        <v>8.3169500000000003</v>
      </c>
      <c r="L21">
        <v>74.265649999999994</v>
      </c>
      <c r="O21">
        <f t="shared" si="0"/>
        <v>0.13161941722171613</v>
      </c>
      <c r="P21">
        <f t="shared" si="1"/>
        <v>3.7468266639839813E-2</v>
      </c>
      <c r="R21">
        <f t="shared" si="2"/>
        <v>0.49795607850771029</v>
      </c>
      <c r="T21">
        <f t="shared" si="3"/>
        <v>11863699.5</v>
      </c>
      <c r="U21">
        <f t="shared" si="4"/>
        <v>0.50204392149228971</v>
      </c>
    </row>
    <row r="22" spans="1:21" x14ac:dyDescent="0.25">
      <c r="A22" t="s">
        <v>67</v>
      </c>
      <c r="B22">
        <v>10439486.5</v>
      </c>
      <c r="C22">
        <v>41971828.5</v>
      </c>
      <c r="D22">
        <v>633048.5</v>
      </c>
      <c r="E22">
        <v>1071487</v>
      </c>
      <c r="F22">
        <v>4.3869249999999997</v>
      </c>
      <c r="G22">
        <v>0.10130699999999999</v>
      </c>
      <c r="H22">
        <v>7.3483499999999993E-2</v>
      </c>
      <c r="I22">
        <v>4178983.5</v>
      </c>
      <c r="J22">
        <v>4.3411200000000001</v>
      </c>
      <c r="K22">
        <v>7.1747500000000004</v>
      </c>
      <c r="L22">
        <v>79.678100000000001</v>
      </c>
      <c r="O22">
        <f t="shared" si="0"/>
        <v>1.5082700054394819E-2</v>
      </c>
      <c r="P22">
        <f t="shared" si="1"/>
        <v>2.5528718626113705E-2</v>
      </c>
      <c r="R22">
        <f t="shared" si="2"/>
        <v>0.40030546521612914</v>
      </c>
      <c r="T22">
        <f t="shared" si="3"/>
        <v>6260503</v>
      </c>
      <c r="U22">
        <f t="shared" si="4"/>
        <v>0.5996945347838708</v>
      </c>
    </row>
    <row r="23" spans="1:21" x14ac:dyDescent="0.25">
      <c r="A23" t="s">
        <v>68</v>
      </c>
      <c r="B23">
        <v>10716941.5</v>
      </c>
      <c r="C23">
        <v>36039681.5</v>
      </c>
      <c r="D23">
        <v>816242</v>
      </c>
      <c r="E23">
        <v>852171.5</v>
      </c>
      <c r="F23">
        <v>3.4454400000000001</v>
      </c>
      <c r="G23">
        <v>7.6936500000000005E-2</v>
      </c>
      <c r="H23">
        <v>7.7856499999999995E-2</v>
      </c>
      <c r="I23">
        <v>5451174.5</v>
      </c>
      <c r="J23">
        <v>9.0185549999999992</v>
      </c>
      <c r="K23">
        <v>8.4874449999999992</v>
      </c>
      <c r="L23">
        <v>73.693849999999998</v>
      </c>
      <c r="O23">
        <f t="shared" si="0"/>
        <v>2.2648424348589206E-2</v>
      </c>
      <c r="P23">
        <f t="shared" si="1"/>
        <v>2.3645367121238294E-2</v>
      </c>
      <c r="R23">
        <f t="shared" si="2"/>
        <v>0.50865020584464327</v>
      </c>
      <c r="T23">
        <f t="shared" si="3"/>
        <v>5265767</v>
      </c>
      <c r="U23">
        <f t="shared" si="4"/>
        <v>0.49134979415535673</v>
      </c>
    </row>
    <row r="24" spans="1:21" x14ac:dyDescent="0.25">
      <c r="A24" t="s">
        <v>69</v>
      </c>
      <c r="B24">
        <v>15335612.5</v>
      </c>
      <c r="C24">
        <v>58365770.5</v>
      </c>
      <c r="D24">
        <v>40596.5</v>
      </c>
      <c r="E24">
        <v>33578</v>
      </c>
      <c r="F24">
        <v>4.3694949999999997</v>
      </c>
      <c r="G24">
        <v>2.4014000000000001E-3</v>
      </c>
      <c r="H24">
        <v>3.8295849999999999E-3</v>
      </c>
      <c r="I24">
        <v>7708141</v>
      </c>
      <c r="J24">
        <v>0.83173149999999996</v>
      </c>
      <c r="K24">
        <v>0.18571499999999999</v>
      </c>
      <c r="L24">
        <v>95.769199999999998</v>
      </c>
      <c r="O24">
        <f t="shared" si="0"/>
        <v>6.955532266981724E-4</v>
      </c>
      <c r="P24">
        <f t="shared" si="1"/>
        <v>5.7530295089653618E-4</v>
      </c>
      <c r="R24">
        <f t="shared" si="2"/>
        <v>0.50263013622703367</v>
      </c>
      <c r="T24">
        <f t="shared" si="3"/>
        <v>7627471.5</v>
      </c>
      <c r="U24">
        <f t="shared" si="4"/>
        <v>0.49736986377296638</v>
      </c>
    </row>
    <row r="25" spans="1:21" x14ac:dyDescent="0.25">
      <c r="A25" t="s">
        <v>70</v>
      </c>
      <c r="B25">
        <v>15207817.5</v>
      </c>
      <c r="C25">
        <v>38190961.5</v>
      </c>
      <c r="D25">
        <v>1078119</v>
      </c>
      <c r="E25">
        <v>1241265.5</v>
      </c>
      <c r="F25">
        <v>2.6694599999999999</v>
      </c>
      <c r="G25">
        <v>8.8376499999999997E-2</v>
      </c>
      <c r="H25">
        <v>8.4413000000000002E-2</v>
      </c>
      <c r="I25">
        <v>7628789.5</v>
      </c>
      <c r="J25">
        <v>6.5263099999999996</v>
      </c>
      <c r="K25">
        <v>8.7927999999999997</v>
      </c>
      <c r="L25">
        <v>82.4422</v>
      </c>
      <c r="O25">
        <f t="shared" si="0"/>
        <v>2.822968989665264E-2</v>
      </c>
      <c r="P25">
        <f t="shared" si="1"/>
        <v>3.2501551446930711E-2</v>
      </c>
      <c r="R25">
        <f t="shared" si="2"/>
        <v>0.50163605001177847</v>
      </c>
      <c r="T25">
        <f t="shared" si="3"/>
        <v>7579028</v>
      </c>
      <c r="U25">
        <f t="shared" si="4"/>
        <v>0.49836394998822153</v>
      </c>
    </row>
    <row r="26" spans="1:21" x14ac:dyDescent="0.25">
      <c r="A26" t="s">
        <v>71</v>
      </c>
      <c r="B26">
        <v>17026738</v>
      </c>
      <c r="C26">
        <v>46124781</v>
      </c>
      <c r="D26">
        <v>1039632.5</v>
      </c>
      <c r="E26">
        <v>290492.5</v>
      </c>
      <c r="F26">
        <v>2.7080350000000002</v>
      </c>
      <c r="G26">
        <v>1.6955999999999999E-2</v>
      </c>
      <c r="H26">
        <v>6.0814E-2</v>
      </c>
      <c r="I26">
        <v>8964381</v>
      </c>
      <c r="J26">
        <v>6.6183800000000002</v>
      </c>
      <c r="K26">
        <v>2.61544</v>
      </c>
      <c r="L26">
        <v>87.302999999999997</v>
      </c>
      <c r="O26">
        <f t="shared" si="0"/>
        <v>2.2539565011701627E-2</v>
      </c>
      <c r="P26">
        <f t="shared" si="1"/>
        <v>6.2979702819618809E-3</v>
      </c>
      <c r="R26">
        <f t="shared" si="2"/>
        <v>0.5264884559802353</v>
      </c>
      <c r="T26">
        <f t="shared" si="3"/>
        <v>8062357</v>
      </c>
      <c r="U26">
        <f t="shared" si="4"/>
        <v>0.4735115440197647</v>
      </c>
    </row>
    <row r="27" spans="1:21" x14ac:dyDescent="0.25">
      <c r="A27" t="s">
        <v>72</v>
      </c>
      <c r="B27">
        <v>6564994</v>
      </c>
      <c r="C27">
        <v>43637459</v>
      </c>
      <c r="D27">
        <v>477005</v>
      </c>
      <c r="E27">
        <v>17380</v>
      </c>
      <c r="F27">
        <v>6.6469899999999997</v>
      </c>
      <c r="G27">
        <v>2.6473999999999998E-3</v>
      </c>
      <c r="H27">
        <v>7.2659000000000001E-2</v>
      </c>
      <c r="I27">
        <v>5185970</v>
      </c>
      <c r="J27">
        <v>5.4729700000000001</v>
      </c>
      <c r="K27">
        <v>0.13513500000000001</v>
      </c>
      <c r="L27">
        <v>86.486500000000007</v>
      </c>
      <c r="O27">
        <f t="shared" si="0"/>
        <v>1.0931090190196455E-2</v>
      </c>
      <c r="P27">
        <f t="shared" si="1"/>
        <v>3.9828166896702213E-4</v>
      </c>
      <c r="R27">
        <f t="shared" si="2"/>
        <v>0.7899428392470732</v>
      </c>
      <c r="T27">
        <f t="shared" si="3"/>
        <v>1379024</v>
      </c>
      <c r="U27">
        <f t="shared" si="4"/>
        <v>0.21005716075292682</v>
      </c>
    </row>
    <row r="28" spans="1:21" x14ac:dyDescent="0.25">
      <c r="A28" t="s">
        <v>73</v>
      </c>
      <c r="B28">
        <v>17829500</v>
      </c>
      <c r="C28">
        <v>62266634.666666701</v>
      </c>
      <c r="D28">
        <v>2871635</v>
      </c>
      <c r="E28">
        <v>1092597.33333333</v>
      </c>
      <c r="F28">
        <v>3.8227533333333299</v>
      </c>
      <c r="G28">
        <v>5.9397720000000001E-2</v>
      </c>
      <c r="H28">
        <v>0.16390423333333301</v>
      </c>
      <c r="I28">
        <v>8799157.3333333302</v>
      </c>
      <c r="J28">
        <v>9.7981546666666706</v>
      </c>
      <c r="K28">
        <v>6.1315046000000004</v>
      </c>
      <c r="L28">
        <v>90.995199999999997</v>
      </c>
      <c r="O28">
        <f t="shared" si="0"/>
        <v>4.6118358818856751E-2</v>
      </c>
      <c r="P28">
        <f t="shared" si="1"/>
        <v>1.7547075398925194E-2</v>
      </c>
      <c r="R28">
        <f t="shared" si="2"/>
        <v>0.49351677463379962</v>
      </c>
      <c r="T28">
        <f t="shared" si="3"/>
        <v>9030342.6666666698</v>
      </c>
      <c r="U28">
        <f t="shared" si="4"/>
        <v>0.50648322536620038</v>
      </c>
    </row>
    <row r="29" spans="1:21" x14ac:dyDescent="0.25">
      <c r="T29">
        <f t="shared" si="3"/>
        <v>0</v>
      </c>
    </row>
    <row r="34" spans="1:4" x14ac:dyDescent="0.25">
      <c r="A34" t="s">
        <v>83</v>
      </c>
      <c r="B34">
        <f>3.95*10^7</f>
        <v>39500000</v>
      </c>
      <c r="C34">
        <f>3.44*10^6</f>
        <v>3440000</v>
      </c>
      <c r="D34">
        <f>C34/B34</f>
        <v>8.7088607594936709E-2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generalResults</vt:lpstr>
      <vt:lpstr>results per N</vt:lpstr>
      <vt:lpstr>global pool </vt:lpstr>
      <vt:lpstr>per technical replicate </vt:lpstr>
      <vt:lpstr>per biological replicate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2019-01-25T16:12:26Z</dcterms:modified>
</cp:coreProperties>
</file>