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CTSD_ELIS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2" i="1"/>
  <c r="I43" i="1"/>
  <c r="I44" i="1"/>
  <c r="I45" i="1"/>
  <c r="I46" i="1"/>
  <c r="I47" i="1"/>
  <c r="I48" i="1"/>
  <c r="I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3" i="1"/>
  <c r="U5" i="1"/>
  <c r="T5" i="1"/>
  <c r="S5" i="1"/>
  <c r="R5" i="1"/>
  <c r="Q5" i="1"/>
  <c r="P5" i="1"/>
  <c r="O5" i="1"/>
  <c r="N5" i="1"/>
  <c r="F5" i="1"/>
  <c r="G5" i="1"/>
  <c r="H5" i="1"/>
  <c r="I5" i="1"/>
  <c r="J5" i="1"/>
  <c r="K5" i="1"/>
  <c r="L5" i="1"/>
  <c r="M5" i="1"/>
  <c r="E5" i="1"/>
  <c r="E4" i="1"/>
  <c r="I37" i="1" l="1"/>
  <c r="I34" i="1"/>
  <c r="I35" i="1"/>
  <c r="I36" i="1"/>
  <c r="I38" i="1"/>
  <c r="I39" i="1"/>
  <c r="I40" i="1"/>
  <c r="D10" i="1"/>
  <c r="D5" i="1"/>
  <c r="D6" i="1"/>
  <c r="E6" i="1" s="1"/>
  <c r="D7" i="1"/>
  <c r="D8" i="1"/>
  <c r="E8" i="1" s="1"/>
  <c r="D9" i="1"/>
  <c r="D4" i="1"/>
  <c r="E9" i="1" l="1"/>
  <c r="E7" i="1"/>
</calcChain>
</file>

<file path=xl/sharedStrings.xml><?xml version="1.0" encoding="utf-8"?>
<sst xmlns="http://schemas.openxmlformats.org/spreadsheetml/2006/main" count="45" uniqueCount="27">
  <si>
    <t>#</t>
  </si>
  <si>
    <t>7 blank</t>
  </si>
  <si>
    <t>BSA amount per well [ug]</t>
  </si>
  <si>
    <t>Absroption of reference protein dilution series</t>
  </si>
  <si>
    <t>Absorption samples</t>
  </si>
  <si>
    <t>Corrected absorption (-blank)</t>
  </si>
  <si>
    <t>Mean value protein amount (ug)</t>
  </si>
  <si>
    <t>Protein concentration in 50uL lysis</t>
  </si>
  <si>
    <t>1. WT EXP8</t>
  </si>
  <si>
    <t>2. WT EXP8</t>
  </si>
  <si>
    <t>3. WT EXP8</t>
  </si>
  <si>
    <t>4. WT EXP9 UN</t>
  </si>
  <si>
    <t>5. WT EXP9 DMSO</t>
  </si>
  <si>
    <t>6. WT EXP9 DMSO</t>
  </si>
  <si>
    <t>7. WT EXP9 AMX</t>
  </si>
  <si>
    <t>8. WT EXP9 AMX</t>
  </si>
  <si>
    <t>9. MUT EXP8</t>
  </si>
  <si>
    <t>10. MUT EXP8</t>
  </si>
  <si>
    <t>11. MUT EXP8</t>
  </si>
  <si>
    <t>12. MUT EXP9 UN</t>
  </si>
  <si>
    <t>13. MUT EXP9 DMSO</t>
  </si>
  <si>
    <t>14. MUT EXP9 DMSO</t>
  </si>
  <si>
    <t>15. MUT EXP9 AMX</t>
  </si>
  <si>
    <t>16. MUT EXP9 AMX</t>
  </si>
  <si>
    <t>y = 0.0106x - 0.0061</t>
  </si>
  <si>
    <t>x=(y+0.0061)/0.0106</t>
  </si>
  <si>
    <t>Protein concentration [ug/uL] if you put 20uL in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</si>
</sst>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47CBD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C9E0F4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>
              <a:noFill/>
            </a:ln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0.21400000000000002</c:v>
                </c:pt>
                <c:pt idx="1">
                  <c:v>8.4500000000000006E-2</c:v>
                </c:pt>
                <c:pt idx="2">
                  <c:v>4.1500000000000009E-2</c:v>
                </c:pt>
                <c:pt idx="3">
                  <c:v>1.9500000000000003E-2</c:v>
                </c:pt>
                <c:pt idx="4">
                  <c:v>9.5000000000000015E-3</c:v>
                </c:pt>
                <c:pt idx="5">
                  <c:v>4.500000000000004E-3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39-4560-88F9-0D7521C5F6D9}"/>
            </c:ext>
          </c:extLst>
        </c:ser>
        <c:ser>
          <c:idx val="3"/>
          <c:order val="1"/>
          <c:spPr>
            <a:ln w="19050" cap="rnd">
              <a:noFill/>
              <a:round/>
            </a:ln>
            <a:effectLst/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0.21400000000000002</c:v>
                </c:pt>
                <c:pt idx="1">
                  <c:v>8.4500000000000006E-2</c:v>
                </c:pt>
                <c:pt idx="2">
                  <c:v>4.1500000000000009E-2</c:v>
                </c:pt>
                <c:pt idx="3">
                  <c:v>1.9500000000000003E-2</c:v>
                </c:pt>
                <c:pt idx="4">
                  <c:v>9.5000000000000015E-3</c:v>
                </c:pt>
                <c:pt idx="5">
                  <c:v>4.500000000000004E-3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39-4560-88F9-0D7521C5F6D9}"/>
            </c:ext>
          </c:extLst>
        </c:ser>
        <c:ser>
          <c:idx val="1"/>
          <c:order val="2"/>
          <c:spPr>
            <a:ln w="19050">
              <a:noFill/>
            </a:ln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0.21400000000000002</c:v>
                </c:pt>
                <c:pt idx="1">
                  <c:v>8.4500000000000006E-2</c:v>
                </c:pt>
                <c:pt idx="2">
                  <c:v>4.1500000000000009E-2</c:v>
                </c:pt>
                <c:pt idx="3">
                  <c:v>1.9500000000000003E-2</c:v>
                </c:pt>
                <c:pt idx="4">
                  <c:v>9.5000000000000015E-3</c:v>
                </c:pt>
                <c:pt idx="5">
                  <c:v>4.500000000000004E-3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39-4560-88F9-0D7521C5F6D9}"/>
            </c:ext>
          </c:extLst>
        </c:ser>
        <c:ser>
          <c:idx val="0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0.21400000000000002</c:v>
                </c:pt>
                <c:pt idx="1">
                  <c:v>8.4500000000000006E-2</c:v>
                </c:pt>
                <c:pt idx="2">
                  <c:v>4.1500000000000009E-2</c:v>
                </c:pt>
                <c:pt idx="3">
                  <c:v>1.9500000000000003E-2</c:v>
                </c:pt>
                <c:pt idx="4">
                  <c:v>9.5000000000000015E-3</c:v>
                </c:pt>
                <c:pt idx="5">
                  <c:v>4.500000000000004E-3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39-4560-88F9-0D7521C5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075552"/>
        <c:axId val="596072640"/>
      </c:scatterChart>
      <c:valAx>
        <c:axId val="59607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72640"/>
        <c:crosses val="autoZero"/>
        <c:crossBetween val="midCat"/>
      </c:valAx>
      <c:valAx>
        <c:axId val="5960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75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12</xdr:row>
      <xdr:rowOff>114300</xdr:rowOff>
    </xdr:from>
    <xdr:to>
      <xdr:col>9</xdr:col>
      <xdr:colOff>266700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abSelected="1" topLeftCell="C30" workbookViewId="0">
      <selection activeCell="I32" sqref="I32"/>
    </sheetView>
  </sheetViews>
  <sheetFormatPr defaultRowHeight="15" x14ac:dyDescent="0.25"/>
  <cols>
    <col min="3" max="3" width="23.85546875" style="1" bestFit="1" customWidth="1"/>
    <col min="4" max="4" width="43.5703125" style="1" bestFit="1" customWidth="1"/>
    <col min="5" max="5" width="43.5703125" style="2" customWidth="1"/>
    <col min="6" max="6" width="20.5703125" bestFit="1" customWidth="1"/>
    <col min="7" max="8" width="10.5703125" bestFit="1" customWidth="1"/>
    <col min="9" max="9" width="31.85546875" bestFit="1" customWidth="1"/>
    <col min="10" max="11" width="16.5703125" bestFit="1" customWidth="1"/>
    <col min="12" max="13" width="15.28515625" bestFit="1" customWidth="1"/>
    <col min="14" max="14" width="11.7109375" bestFit="1" customWidth="1"/>
    <col min="15" max="16" width="12.7109375" bestFit="1" customWidth="1"/>
    <col min="17" max="17" width="16" bestFit="1" customWidth="1"/>
    <col min="18" max="19" width="18.85546875" bestFit="1" customWidth="1"/>
    <col min="20" max="21" width="17.5703125" bestFit="1" customWidth="1"/>
  </cols>
  <sheetData>
    <row r="2" spans="2:21" x14ac:dyDescent="0.25">
      <c r="F2" t="s">
        <v>4</v>
      </c>
    </row>
    <row r="3" spans="2:21" x14ac:dyDescent="0.25">
      <c r="B3" s="1" t="s">
        <v>0</v>
      </c>
      <c r="C3" s="1" t="s">
        <v>2</v>
      </c>
      <c r="D3" s="1" t="s">
        <v>3</v>
      </c>
      <c r="E3" s="1" t="s">
        <v>5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1" t="s">
        <v>20</v>
      </c>
      <c r="S3" s="1" t="s">
        <v>21</v>
      </c>
      <c r="T3" s="1" t="s">
        <v>22</v>
      </c>
      <c r="U3" s="1" t="s">
        <v>23</v>
      </c>
    </row>
    <row r="4" spans="2:21" x14ac:dyDescent="0.25">
      <c r="B4" s="1">
        <v>1</v>
      </c>
      <c r="C4" s="1">
        <v>20</v>
      </c>
      <c r="D4" s="1">
        <f>AVERAGE(C12,D12)</f>
        <v>0.25750000000000001</v>
      </c>
      <c r="E4" s="2">
        <f>D4-D10</f>
        <v>0.21400000000000002</v>
      </c>
      <c r="F4">
        <v>0.20849999999999999</v>
      </c>
      <c r="G4">
        <v>0.13450000000000001</v>
      </c>
      <c r="H4">
        <v>0.16250000000000001</v>
      </c>
      <c r="I4">
        <v>0.15949999999999998</v>
      </c>
      <c r="J4">
        <v>0.1535</v>
      </c>
      <c r="K4">
        <v>0.17849999999999999</v>
      </c>
      <c r="L4">
        <v>0.16849999999999998</v>
      </c>
      <c r="M4">
        <v>0.14599999999999999</v>
      </c>
      <c r="N4">
        <v>0.17349999999999999</v>
      </c>
      <c r="O4">
        <v>0.1565</v>
      </c>
      <c r="P4">
        <v>0.16</v>
      </c>
      <c r="Q4">
        <v>0.13350000000000001</v>
      </c>
      <c r="R4">
        <v>0.14050000000000001</v>
      </c>
      <c r="S4">
        <v>0.1255</v>
      </c>
      <c r="T4">
        <v>0.17749999999999999</v>
      </c>
      <c r="U4">
        <v>0.14100000000000001</v>
      </c>
    </row>
    <row r="5" spans="2:21" x14ac:dyDescent="0.25">
      <c r="B5" s="1">
        <v>2</v>
      </c>
      <c r="C5" s="1">
        <v>10</v>
      </c>
      <c r="D5" s="1">
        <f t="shared" ref="D5:D9" si="0">AVERAGE(C13,D13)</f>
        <v>0.128</v>
      </c>
      <c r="E5" s="2">
        <f>D5-D10</f>
        <v>8.4500000000000006E-2</v>
      </c>
      <c r="F5">
        <f>F4-D10</f>
        <v>0.16499999999999998</v>
      </c>
      <c r="G5">
        <f>G4-D10</f>
        <v>9.1000000000000011E-2</v>
      </c>
      <c r="H5">
        <f>H4-D10</f>
        <v>0.11900000000000001</v>
      </c>
      <c r="I5">
        <f>I4-D10</f>
        <v>0.11599999999999998</v>
      </c>
      <c r="J5">
        <f>J4-D10</f>
        <v>0.11</v>
      </c>
      <c r="K5">
        <f>K4-D10</f>
        <v>0.13500000000000001</v>
      </c>
      <c r="L5">
        <f>L4-D10</f>
        <v>0.12499999999999999</v>
      </c>
      <c r="M5">
        <f>M4-D10</f>
        <v>0.10249999999999999</v>
      </c>
      <c r="N5">
        <f>N4-D10</f>
        <v>0.13</v>
      </c>
      <c r="O5">
        <f>O4-D10</f>
        <v>0.113</v>
      </c>
      <c r="P5">
        <f>P4-D10</f>
        <v>0.11650000000000001</v>
      </c>
      <c r="Q5">
        <f>Q4-D10</f>
        <v>9.0000000000000011E-2</v>
      </c>
      <c r="R5">
        <f>R4-D10</f>
        <v>9.7000000000000017E-2</v>
      </c>
      <c r="S5">
        <f>S4-D10</f>
        <v>8.2000000000000003E-2</v>
      </c>
      <c r="T5">
        <f>T4-D10</f>
        <v>0.13400000000000001</v>
      </c>
      <c r="U5">
        <f>U4-D10</f>
        <v>9.7500000000000017E-2</v>
      </c>
    </row>
    <row r="6" spans="2:21" x14ac:dyDescent="0.25">
      <c r="B6" s="1">
        <v>3</v>
      </c>
      <c r="C6" s="1">
        <v>5</v>
      </c>
      <c r="D6" s="1">
        <f t="shared" si="0"/>
        <v>8.5000000000000006E-2</v>
      </c>
      <c r="E6" s="2">
        <f>D6-D10</f>
        <v>4.1500000000000009E-2</v>
      </c>
    </row>
    <row r="7" spans="2:21" x14ac:dyDescent="0.25">
      <c r="B7" s="1">
        <v>4</v>
      </c>
      <c r="C7" s="1">
        <v>2.5</v>
      </c>
      <c r="D7" s="1">
        <f t="shared" si="0"/>
        <v>6.3E-2</v>
      </c>
      <c r="E7" s="2">
        <f>D7-D10</f>
        <v>1.9500000000000003E-2</v>
      </c>
    </row>
    <row r="8" spans="2:21" x14ac:dyDescent="0.25">
      <c r="B8" s="1">
        <v>5</v>
      </c>
      <c r="C8" s="1">
        <v>1.25</v>
      </c>
      <c r="D8" s="1">
        <f t="shared" si="0"/>
        <v>5.2999999999999999E-2</v>
      </c>
      <c r="E8" s="2">
        <f>D8-D10</f>
        <v>9.5000000000000015E-3</v>
      </c>
    </row>
    <row r="9" spans="2:21" x14ac:dyDescent="0.25">
      <c r="B9" s="1">
        <v>6</v>
      </c>
      <c r="C9" s="1">
        <v>0.625</v>
      </c>
      <c r="D9" s="1">
        <f t="shared" si="0"/>
        <v>4.8000000000000001E-2</v>
      </c>
      <c r="E9" s="2">
        <f>D9-D10</f>
        <v>4.500000000000004E-3</v>
      </c>
    </row>
    <row r="10" spans="2:21" x14ac:dyDescent="0.25">
      <c r="B10" s="1" t="s">
        <v>1</v>
      </c>
      <c r="C10" s="1">
        <v>0</v>
      </c>
      <c r="D10" s="1">
        <f>AVERAGE(C18,D18)</f>
        <v>4.3499999999999997E-2</v>
      </c>
      <c r="E10" s="2">
        <v>0</v>
      </c>
    </row>
    <row r="12" spans="2:21" x14ac:dyDescent="0.25">
      <c r="C12" s="4">
        <v>0.25800000000000001</v>
      </c>
      <c r="D12" s="4">
        <v>0.25700000000000001</v>
      </c>
      <c r="E12" s="3"/>
    </row>
    <row r="13" spans="2:21" x14ac:dyDescent="0.25">
      <c r="C13" s="5">
        <v>0.129</v>
      </c>
      <c r="D13" s="5">
        <v>0.127</v>
      </c>
      <c r="E13" s="3"/>
    </row>
    <row r="14" spans="2:21" x14ac:dyDescent="0.25">
      <c r="C14" s="6">
        <v>8.5000000000000006E-2</v>
      </c>
      <c r="D14" s="6">
        <v>8.5000000000000006E-2</v>
      </c>
      <c r="E14" s="3"/>
    </row>
    <row r="15" spans="2:21" x14ac:dyDescent="0.25">
      <c r="C15" s="7">
        <v>6.4000000000000001E-2</v>
      </c>
      <c r="D15" s="7">
        <v>6.2E-2</v>
      </c>
      <c r="E15" s="3"/>
    </row>
    <row r="16" spans="2:21" x14ac:dyDescent="0.25">
      <c r="C16" s="8">
        <v>5.5E-2</v>
      </c>
      <c r="D16" s="8">
        <v>5.0999999999999997E-2</v>
      </c>
      <c r="E16" s="3"/>
    </row>
    <row r="17" spans="3:9" x14ac:dyDescent="0.25">
      <c r="C17" s="8">
        <v>4.9000000000000002E-2</v>
      </c>
      <c r="D17" s="8">
        <v>4.7E-2</v>
      </c>
      <c r="E17" s="3"/>
    </row>
    <row r="18" spans="3:9" x14ac:dyDescent="0.25">
      <c r="C18" s="8">
        <v>4.2999999999999997E-2</v>
      </c>
      <c r="D18" s="8">
        <v>4.3999999999999997E-2</v>
      </c>
      <c r="E18" s="3"/>
    </row>
    <row r="21" spans="3:9" x14ac:dyDescent="0.25">
      <c r="C21" s="1" t="s">
        <v>2</v>
      </c>
      <c r="D21" s="1" t="s">
        <v>5</v>
      </c>
    </row>
    <row r="22" spans="3:9" x14ac:dyDescent="0.25">
      <c r="C22" s="1">
        <v>20</v>
      </c>
      <c r="D22" s="2">
        <v>0.21400000000000002</v>
      </c>
    </row>
    <row r="23" spans="3:9" x14ac:dyDescent="0.25">
      <c r="C23" s="1">
        <v>10</v>
      </c>
      <c r="D23" s="2">
        <v>8.4500000000000006E-2</v>
      </c>
    </row>
    <row r="24" spans="3:9" x14ac:dyDescent="0.25">
      <c r="C24" s="1">
        <v>5</v>
      </c>
      <c r="D24" s="2">
        <v>4.1500000000000009E-2</v>
      </c>
    </row>
    <row r="25" spans="3:9" x14ac:dyDescent="0.25">
      <c r="C25" s="1">
        <v>2.5</v>
      </c>
      <c r="D25" s="2">
        <v>1.9500000000000003E-2</v>
      </c>
    </row>
    <row r="26" spans="3:9" x14ac:dyDescent="0.25">
      <c r="C26" s="1">
        <v>1.25</v>
      </c>
      <c r="D26" s="2">
        <v>9.5000000000000015E-3</v>
      </c>
    </row>
    <row r="27" spans="3:9" x14ac:dyDescent="0.25">
      <c r="C27" s="1">
        <v>0.625</v>
      </c>
      <c r="D27" s="2">
        <v>4.500000000000004E-3</v>
      </c>
    </row>
    <row r="28" spans="3:9" x14ac:dyDescent="0.25">
      <c r="C28" s="1">
        <v>0</v>
      </c>
      <c r="D28" s="2">
        <v>0</v>
      </c>
    </row>
    <row r="31" spans="3:9" x14ac:dyDescent="0.25">
      <c r="C31" t="s">
        <v>24</v>
      </c>
      <c r="D31" s="1" t="s">
        <v>25</v>
      </c>
    </row>
    <row r="32" spans="3:9" x14ac:dyDescent="0.25">
      <c r="E32" s="2" t="s">
        <v>6</v>
      </c>
      <c r="F32" t="s">
        <v>26</v>
      </c>
      <c r="I32" t="s">
        <v>7</v>
      </c>
    </row>
    <row r="33" spans="3:9" x14ac:dyDescent="0.25">
      <c r="C33" s="1" t="s">
        <v>8</v>
      </c>
      <c r="D33" s="1">
        <v>0.16499999999999998</v>
      </c>
      <c r="E33" s="2">
        <f>(D33+0.0061)/0.0106</f>
        <v>16.141509433962263</v>
      </c>
      <c r="F33">
        <f>E33/20</f>
        <v>0.80707547169811311</v>
      </c>
      <c r="I33">
        <f>F33*50</f>
        <v>40.353773584905653</v>
      </c>
    </row>
    <row r="34" spans="3:9" x14ac:dyDescent="0.25">
      <c r="C34" s="1" t="s">
        <v>9</v>
      </c>
      <c r="D34" s="1">
        <v>9.1000000000000011E-2</v>
      </c>
      <c r="E34" s="2">
        <f t="shared" ref="E34:E48" si="1">(D34+0.0061)/0.0106</f>
        <v>9.1603773584905657</v>
      </c>
      <c r="F34">
        <f t="shared" ref="F34:F48" si="2">E34/20</f>
        <v>0.45801886792452828</v>
      </c>
      <c r="I34">
        <f t="shared" ref="I34:I48" si="3">F34*50</f>
        <v>22.900943396226413</v>
      </c>
    </row>
    <row r="35" spans="3:9" x14ac:dyDescent="0.25">
      <c r="C35" s="1" t="s">
        <v>10</v>
      </c>
      <c r="D35" s="1">
        <v>0.11900000000000001</v>
      </c>
      <c r="E35" s="2">
        <f t="shared" si="1"/>
        <v>11.801886792452832</v>
      </c>
      <c r="F35">
        <f t="shared" si="2"/>
        <v>0.59009433962264157</v>
      </c>
      <c r="I35">
        <f t="shared" si="3"/>
        <v>29.504716981132077</v>
      </c>
    </row>
    <row r="36" spans="3:9" x14ac:dyDescent="0.25">
      <c r="C36" s="1" t="s">
        <v>11</v>
      </c>
      <c r="D36" s="1">
        <v>0.11599999999999998</v>
      </c>
      <c r="E36" s="2">
        <f t="shared" si="1"/>
        <v>11.518867924528299</v>
      </c>
      <c r="F36">
        <f t="shared" si="2"/>
        <v>0.57594339622641499</v>
      </c>
      <c r="I36">
        <f t="shared" si="3"/>
        <v>28.797169811320749</v>
      </c>
    </row>
    <row r="37" spans="3:9" x14ac:dyDescent="0.25">
      <c r="C37" s="1" t="s">
        <v>12</v>
      </c>
      <c r="D37" s="1">
        <v>0.11</v>
      </c>
      <c r="E37" s="2">
        <f t="shared" si="1"/>
        <v>10.952830188679245</v>
      </c>
      <c r="F37">
        <f t="shared" si="2"/>
        <v>0.54764150943396228</v>
      </c>
      <c r="I37">
        <f t="shared" si="3"/>
        <v>27.382075471698116</v>
      </c>
    </row>
    <row r="38" spans="3:9" x14ac:dyDescent="0.25">
      <c r="C38" s="1" t="s">
        <v>13</v>
      </c>
      <c r="D38" s="1">
        <v>0.13500000000000001</v>
      </c>
      <c r="E38" s="2">
        <f t="shared" si="1"/>
        <v>13.311320754716981</v>
      </c>
      <c r="F38">
        <f t="shared" si="2"/>
        <v>0.66556603773584899</v>
      </c>
      <c r="I38">
        <f t="shared" si="3"/>
        <v>33.278301886792448</v>
      </c>
    </row>
    <row r="39" spans="3:9" x14ac:dyDescent="0.25">
      <c r="C39" s="1" t="s">
        <v>14</v>
      </c>
      <c r="D39" s="1">
        <v>0.12499999999999999</v>
      </c>
      <c r="E39" s="2">
        <f t="shared" si="1"/>
        <v>12.367924528301886</v>
      </c>
      <c r="F39">
        <f t="shared" si="2"/>
        <v>0.61839622641509429</v>
      </c>
      <c r="I39">
        <f t="shared" si="3"/>
        <v>30.919811320754715</v>
      </c>
    </row>
    <row r="40" spans="3:9" x14ac:dyDescent="0.25">
      <c r="C40" s="1" t="s">
        <v>15</v>
      </c>
      <c r="D40" s="1">
        <v>0.10249999999999999</v>
      </c>
      <c r="E40" s="2">
        <f t="shared" si="1"/>
        <v>10.245283018867923</v>
      </c>
      <c r="F40">
        <f t="shared" si="2"/>
        <v>0.51226415094339617</v>
      </c>
      <c r="I40">
        <f t="shared" si="3"/>
        <v>25.613207547169807</v>
      </c>
    </row>
    <row r="41" spans="3:9" x14ac:dyDescent="0.25">
      <c r="C41" s="1" t="s">
        <v>16</v>
      </c>
      <c r="D41" s="1">
        <v>0.13</v>
      </c>
      <c r="E41" s="2">
        <f t="shared" si="1"/>
        <v>12.839622641509434</v>
      </c>
      <c r="F41">
        <f t="shared" si="2"/>
        <v>0.64198113207547169</v>
      </c>
      <c r="I41">
        <f t="shared" si="3"/>
        <v>32.099056603773583</v>
      </c>
    </row>
    <row r="42" spans="3:9" x14ac:dyDescent="0.25">
      <c r="C42" s="1" t="s">
        <v>17</v>
      </c>
      <c r="D42" s="1">
        <v>0.113</v>
      </c>
      <c r="E42" s="2">
        <f t="shared" si="1"/>
        <v>11.235849056603774</v>
      </c>
      <c r="F42">
        <f t="shared" si="2"/>
        <v>0.56179245283018875</v>
      </c>
      <c r="I42">
        <f t="shared" si="3"/>
        <v>28.089622641509436</v>
      </c>
    </row>
    <row r="43" spans="3:9" x14ac:dyDescent="0.25">
      <c r="C43" s="1" t="s">
        <v>18</v>
      </c>
      <c r="D43" s="1">
        <v>0.11650000000000001</v>
      </c>
      <c r="E43" s="2">
        <f t="shared" si="1"/>
        <v>11.566037735849056</v>
      </c>
      <c r="F43">
        <f t="shared" si="2"/>
        <v>0.57830188679245276</v>
      </c>
      <c r="I43">
        <f t="shared" si="3"/>
        <v>28.915094339622637</v>
      </c>
    </row>
    <row r="44" spans="3:9" x14ac:dyDescent="0.25">
      <c r="C44" s="1" t="s">
        <v>19</v>
      </c>
      <c r="D44" s="1">
        <v>9.0000000000000011E-2</v>
      </c>
      <c r="E44" s="2">
        <f t="shared" si="1"/>
        <v>9.0660377358490578</v>
      </c>
      <c r="F44">
        <f t="shared" si="2"/>
        <v>0.45330188679245287</v>
      </c>
      <c r="I44">
        <f t="shared" si="3"/>
        <v>22.665094339622645</v>
      </c>
    </row>
    <row r="45" spans="3:9" x14ac:dyDescent="0.25">
      <c r="C45" s="1" t="s">
        <v>20</v>
      </c>
      <c r="D45" s="1">
        <v>9.7000000000000017E-2</v>
      </c>
      <c r="E45" s="2">
        <f t="shared" si="1"/>
        <v>9.7264150943396235</v>
      </c>
      <c r="F45">
        <f t="shared" si="2"/>
        <v>0.48632075471698116</v>
      </c>
      <c r="I45">
        <f t="shared" si="3"/>
        <v>24.316037735849058</v>
      </c>
    </row>
    <row r="46" spans="3:9" x14ac:dyDescent="0.25">
      <c r="C46" s="1" t="s">
        <v>21</v>
      </c>
      <c r="D46" s="1">
        <v>8.2000000000000003E-2</v>
      </c>
      <c r="E46" s="2">
        <f t="shared" si="1"/>
        <v>8.3113207547169807</v>
      </c>
      <c r="F46">
        <f t="shared" si="2"/>
        <v>0.41556603773584905</v>
      </c>
      <c r="I46">
        <f t="shared" si="3"/>
        <v>20.778301886792452</v>
      </c>
    </row>
    <row r="47" spans="3:9" x14ac:dyDescent="0.25">
      <c r="C47" s="1" t="s">
        <v>22</v>
      </c>
      <c r="D47" s="1">
        <v>0.13400000000000001</v>
      </c>
      <c r="E47" s="2">
        <f t="shared" si="1"/>
        <v>13.216981132075471</v>
      </c>
      <c r="F47">
        <f t="shared" si="2"/>
        <v>0.66084905660377358</v>
      </c>
      <c r="I47">
        <f t="shared" si="3"/>
        <v>33.04245283018868</v>
      </c>
    </row>
    <row r="48" spans="3:9" x14ac:dyDescent="0.25">
      <c r="C48" s="1" t="s">
        <v>23</v>
      </c>
      <c r="D48" s="1">
        <v>9.7500000000000017E-2</v>
      </c>
      <c r="E48" s="2">
        <f t="shared" si="1"/>
        <v>9.7735849056603783</v>
      </c>
      <c r="F48">
        <f t="shared" si="2"/>
        <v>0.48867924528301893</v>
      </c>
      <c r="I48">
        <f t="shared" si="3"/>
        <v>24.433962264150946</v>
      </c>
    </row>
    <row r="53" spans="3:5" x14ac:dyDescent="0.25">
      <c r="C53"/>
      <c r="D53"/>
      <c r="E5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2018-01-10T13:46:43Z</dcterms:created>
  <dcterms:modified xsi:type="dcterms:W3CDTF">2018-05-28T18:07:12Z</dcterms:modified>
</cp:coreProperties>
</file>