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tlas\LCSB_Images\groups\schwamborn\gemma.gomezgiro\CLN3 project\Revision experiments\vGAT organoids\"/>
    </mc:Choice>
  </mc:AlternateContent>
  <bookViews>
    <workbookView xWindow="0" yWindow="0" windowWidth="15360" windowHeight="7020"/>
  </bookViews>
  <sheets>
    <sheet name="summary" sheetId="1" r:id="rId1"/>
  </sheets>
  <calcPr calcId="162913"/>
</workbook>
</file>

<file path=xl/calcChain.xml><?xml version="1.0" encoding="utf-8"?>
<calcChain xmlns="http://schemas.openxmlformats.org/spreadsheetml/2006/main">
  <c r="S17" i="1" l="1"/>
  <c r="S2" i="1"/>
  <c r="P17" i="1"/>
  <c r="F23" i="1"/>
  <c r="F20" i="1"/>
  <c r="Q38" i="1"/>
  <c r="P38" i="1"/>
  <c r="S38" i="1" s="1"/>
  <c r="Q35" i="1"/>
  <c r="P35" i="1"/>
  <c r="Q32" i="1"/>
  <c r="P32" i="1"/>
  <c r="Q29" i="1"/>
  <c r="P29" i="1"/>
  <c r="Q26" i="1"/>
  <c r="P26" i="1"/>
  <c r="S26" i="1" s="1"/>
  <c r="Q23" i="1"/>
  <c r="P23" i="1"/>
  <c r="Q20" i="1"/>
  <c r="P20" i="1"/>
  <c r="Q17" i="1"/>
  <c r="Q14" i="1"/>
  <c r="P14" i="1"/>
  <c r="Q11" i="1"/>
  <c r="P11" i="1"/>
  <c r="Q8" i="1"/>
  <c r="P8" i="1"/>
  <c r="Q5" i="1"/>
  <c r="P5" i="1"/>
  <c r="Q2" i="1"/>
  <c r="P2" i="1"/>
  <c r="G50" i="1" l="1"/>
  <c r="G47" i="1"/>
  <c r="G44" i="1"/>
  <c r="G41" i="1"/>
  <c r="G38" i="1"/>
  <c r="G35" i="1"/>
  <c r="G32" i="1"/>
  <c r="G29" i="1"/>
  <c r="G26" i="1"/>
  <c r="G23" i="1"/>
  <c r="G20" i="1"/>
  <c r="G17" i="1"/>
  <c r="G14" i="1"/>
  <c r="G11" i="1"/>
  <c r="G8" i="1"/>
  <c r="G5" i="1"/>
  <c r="G2" i="1"/>
  <c r="F50" i="1"/>
  <c r="F47" i="1"/>
  <c r="F44" i="1"/>
  <c r="F41" i="1"/>
  <c r="F38" i="1"/>
  <c r="F35" i="1"/>
  <c r="F32" i="1"/>
  <c r="F29" i="1"/>
  <c r="F26" i="1"/>
  <c r="F17" i="1"/>
  <c r="I17" i="1" s="1"/>
  <c r="F14" i="1"/>
  <c r="F11" i="1"/>
  <c r="F8" i="1"/>
  <c r="F5" i="1"/>
  <c r="F2" i="1"/>
  <c r="I38" i="1" l="1"/>
  <c r="I29" i="1"/>
  <c r="I2" i="1"/>
</calcChain>
</file>

<file path=xl/sharedStrings.xml><?xml version="1.0" encoding="utf-8"?>
<sst xmlns="http://schemas.openxmlformats.org/spreadsheetml/2006/main" count="106" uniqueCount="18">
  <si>
    <t>Count</t>
  </si>
  <si>
    <t>Total Area</t>
  </si>
  <si>
    <t>ROI</t>
  </si>
  <si>
    <t>Section</t>
  </si>
  <si>
    <t>Channel</t>
  </si>
  <si>
    <t>Green</t>
  </si>
  <si>
    <t>Blue</t>
  </si>
  <si>
    <t>Total area/nuclear count</t>
  </si>
  <si>
    <t>Particle count/nuclear count</t>
  </si>
  <si>
    <t>Control_2</t>
  </si>
  <si>
    <t>Control_3</t>
  </si>
  <si>
    <t>Control_4</t>
  </si>
  <si>
    <t>Q352X_1</t>
  </si>
  <si>
    <t>Q352X_3</t>
  </si>
  <si>
    <t>Green (=vGAT)</t>
  </si>
  <si>
    <t>Control_1</t>
  </si>
  <si>
    <t>Q352X_2</t>
  </si>
  <si>
    <t>Q352X_4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</si>
</sst>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0" fillId="0" borderId="0" xfId="0" applyFill="1"/>
    <xf numFmtId="0" fontId="0" fillId="34" borderId="0" xfId="0" applyFill="1"/>
    <xf numFmtId="0" fontId="0" fillId="35" borderId="0" xfId="0" applyFill="1"/>
    <xf numFmtId="0" fontId="18" fillId="0" borderId="0" xfId="0" applyFont="1" applyFill="1"/>
    <xf numFmtId="0" fontId="0" fillId="0" borderId="0" xfId="0" applyFill="1" applyBorder="1"/>
    <xf numFmtId="0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tabSelected="1" zoomScale="85" zoomScaleNormal="85" workbookViewId="0">
      <selection activeCell="M43" sqref="M43"/>
    </sheetView>
  </sheetViews>
  <sheetFormatPr defaultRowHeight="15" x14ac:dyDescent="0.25"/>
  <cols>
    <col min="1" max="1" width="9.7109375" bestFit="1" customWidth="1"/>
    <col min="3" max="3" width="8.7109375" bestFit="1" customWidth="1"/>
    <col min="5" max="5" width="14.28515625" customWidth="1"/>
    <col min="6" max="6" width="26.42578125" style="2" bestFit="1" customWidth="1"/>
    <col min="7" max="7" width="24.28515625" style="2" bestFit="1" customWidth="1"/>
    <col min="8" max="8" width="9.140625" style="2"/>
    <col min="9" max="9" width="14" style="2" bestFit="1" customWidth="1"/>
    <col min="10" max="12" width="9.140625" style="2"/>
    <col min="13" max="13" width="13.140625" style="2" bestFit="1" customWidth="1"/>
    <col min="14" max="14" width="13.140625" style="2" customWidth="1"/>
    <col min="15" max="15" width="23.85546875" style="2" customWidth="1"/>
    <col min="16" max="16" width="20.28515625" style="2" customWidth="1"/>
    <col min="17" max="17" width="23.140625" style="2" bestFit="1" customWidth="1"/>
    <col min="18" max="18" width="9.140625" style="2"/>
    <col min="19" max="19" width="14.140625" style="2" bestFit="1" customWidth="1"/>
    <col min="20" max="51" width="9.140625" style="2"/>
  </cols>
  <sheetData>
    <row r="1" spans="1:19" x14ac:dyDescent="0.25">
      <c r="A1" t="s">
        <v>3</v>
      </c>
      <c r="B1" t="s">
        <v>2</v>
      </c>
      <c r="C1" t="s">
        <v>4</v>
      </c>
      <c r="D1" t="s">
        <v>0</v>
      </c>
      <c r="E1" t="s">
        <v>1</v>
      </c>
      <c r="F1" s="2" t="s">
        <v>8</v>
      </c>
      <c r="G1" s="2" t="s">
        <v>7</v>
      </c>
      <c r="H1" s="8"/>
      <c r="I1" s="8" t="s">
        <v>14</v>
      </c>
      <c r="J1" s="8"/>
      <c r="K1" t="s">
        <v>3</v>
      </c>
      <c r="L1" t="s">
        <v>2</v>
      </c>
      <c r="M1" t="s">
        <v>4</v>
      </c>
      <c r="N1" t="s">
        <v>0</v>
      </c>
      <c r="O1" t="s">
        <v>1</v>
      </c>
      <c r="P1" s="2" t="s">
        <v>8</v>
      </c>
      <c r="Q1" s="2" t="s">
        <v>7</v>
      </c>
      <c r="R1" s="8"/>
      <c r="S1" s="8" t="s">
        <v>14</v>
      </c>
    </row>
    <row r="2" spans="1:19" x14ac:dyDescent="0.25">
      <c r="A2" t="s">
        <v>15</v>
      </c>
      <c r="B2" s="2">
        <v>1</v>
      </c>
      <c r="C2" s="2" t="s">
        <v>5</v>
      </c>
      <c r="D2" s="2">
        <v>96</v>
      </c>
      <c r="E2" s="2">
        <v>53412</v>
      </c>
      <c r="F2" s="2">
        <f>D2/D4</f>
        <v>1.889763779527559E-2</v>
      </c>
      <c r="G2" s="2">
        <f>E2/D4</f>
        <v>10.514173228346456</v>
      </c>
      <c r="I2" s="2">
        <f>AVERAGE(F2,F5,F8,F11,F14)</f>
        <v>3.5020376641488507E-2</v>
      </c>
      <c r="K2" t="s">
        <v>12</v>
      </c>
      <c r="L2" s="2">
        <v>1</v>
      </c>
      <c r="M2" s="2" t="s">
        <v>5</v>
      </c>
      <c r="N2" s="2">
        <v>68</v>
      </c>
      <c r="O2" s="7">
        <v>45485</v>
      </c>
      <c r="P2" s="2">
        <f>N2/N4</f>
        <v>1.1908931698774081E-2</v>
      </c>
      <c r="Q2" s="2">
        <f>O2/N4</f>
        <v>7.9658493870402802</v>
      </c>
      <c r="S2" s="2">
        <f>AVERAGE(P2,P5,P8,P11,P14)</f>
        <v>2.0377762625938184E-2</v>
      </c>
    </row>
    <row r="3" spans="1:19" x14ac:dyDescent="0.25">
      <c r="B3" s="2"/>
      <c r="C3" s="2"/>
      <c r="D3" s="2"/>
      <c r="E3" s="2"/>
      <c r="K3"/>
    </row>
    <row r="4" spans="1:19" x14ac:dyDescent="0.25">
      <c r="B4" s="2">
        <v>1</v>
      </c>
      <c r="C4" s="2" t="s">
        <v>6</v>
      </c>
      <c r="D4" s="2">
        <v>5080</v>
      </c>
      <c r="E4" s="2"/>
      <c r="K4"/>
      <c r="L4" s="2">
        <v>1</v>
      </c>
      <c r="M4" s="2" t="s">
        <v>6</v>
      </c>
      <c r="N4" s="2">
        <v>5710</v>
      </c>
    </row>
    <row r="5" spans="1:19" x14ac:dyDescent="0.25">
      <c r="A5" t="s">
        <v>15</v>
      </c>
      <c r="B5" s="2">
        <v>2</v>
      </c>
      <c r="C5" s="2" t="s">
        <v>5</v>
      </c>
      <c r="D5" s="2">
        <v>313</v>
      </c>
      <c r="E5" s="2">
        <v>152996</v>
      </c>
      <c r="F5" s="2">
        <f>D5/D7</f>
        <v>5.5349248452696731E-2</v>
      </c>
      <c r="G5" s="2">
        <f>E5/D7</f>
        <v>27.054995579133511</v>
      </c>
      <c r="K5" t="s">
        <v>12</v>
      </c>
      <c r="L5" s="2">
        <v>2</v>
      </c>
      <c r="M5" s="2" t="s">
        <v>5</v>
      </c>
      <c r="N5" s="2">
        <v>38</v>
      </c>
      <c r="O5" s="2">
        <v>27051</v>
      </c>
      <c r="P5" s="2">
        <f>N5/N7</f>
        <v>6.7881386209360482E-3</v>
      </c>
      <c r="Q5" s="2">
        <f>O5/N7</f>
        <v>4.832261521972133</v>
      </c>
    </row>
    <row r="6" spans="1:19" x14ac:dyDescent="0.25">
      <c r="B6" s="2"/>
      <c r="C6" s="2"/>
      <c r="D6" s="2"/>
      <c r="E6" s="2"/>
      <c r="K6"/>
    </row>
    <row r="7" spans="1:19" x14ac:dyDescent="0.25">
      <c r="B7" s="2">
        <v>2</v>
      </c>
      <c r="C7" s="2" t="s">
        <v>6</v>
      </c>
      <c r="D7" s="2">
        <v>5655</v>
      </c>
      <c r="E7" s="2"/>
      <c r="K7"/>
      <c r="L7" s="2">
        <v>2</v>
      </c>
      <c r="M7" s="2" t="s">
        <v>6</v>
      </c>
      <c r="N7" s="2">
        <v>5598</v>
      </c>
    </row>
    <row r="8" spans="1:19" x14ac:dyDescent="0.25">
      <c r="A8" t="s">
        <v>15</v>
      </c>
      <c r="B8" s="2">
        <v>3</v>
      </c>
      <c r="C8" s="2" t="s">
        <v>5</v>
      </c>
      <c r="D8" s="2">
        <v>65</v>
      </c>
      <c r="E8" s="2">
        <v>34116</v>
      </c>
      <c r="F8" s="2">
        <f>D8/D10</f>
        <v>1.409061348363321E-2</v>
      </c>
      <c r="G8" s="2">
        <f>E8/D10</f>
        <v>7.3956210708866248</v>
      </c>
      <c r="K8" t="s">
        <v>12</v>
      </c>
      <c r="L8" s="2">
        <v>3</v>
      </c>
      <c r="M8" s="2" t="s">
        <v>5</v>
      </c>
      <c r="N8" s="2">
        <v>186</v>
      </c>
      <c r="O8" s="2">
        <v>58047</v>
      </c>
      <c r="P8" s="2">
        <f>N8/N10</f>
        <v>2.9314420803782507E-2</v>
      </c>
      <c r="Q8" s="2">
        <f>O8/N10</f>
        <v>9.1484633569739948</v>
      </c>
    </row>
    <row r="9" spans="1:19" s="2" customFormat="1" x14ac:dyDescent="0.25">
      <c r="A9"/>
      <c r="K9"/>
    </row>
    <row r="10" spans="1:19" x14ac:dyDescent="0.25">
      <c r="B10" s="2">
        <v>3</v>
      </c>
      <c r="C10" s="2" t="s">
        <v>6</v>
      </c>
      <c r="D10" s="2">
        <v>4613</v>
      </c>
      <c r="E10" s="2"/>
      <c r="K10"/>
      <c r="L10" s="2">
        <v>3</v>
      </c>
      <c r="M10" s="2" t="s">
        <v>6</v>
      </c>
      <c r="N10" s="2">
        <v>6345</v>
      </c>
    </row>
    <row r="11" spans="1:19" x14ac:dyDescent="0.25">
      <c r="A11" t="s">
        <v>15</v>
      </c>
      <c r="B11" s="2">
        <v>4</v>
      </c>
      <c r="C11" s="2" t="s">
        <v>5</v>
      </c>
      <c r="D11" s="2">
        <v>280</v>
      </c>
      <c r="E11" s="2">
        <v>209029</v>
      </c>
      <c r="F11" s="2">
        <f>D11/D13</f>
        <v>4.7683923705722074E-2</v>
      </c>
      <c r="G11" s="2">
        <f>E11/D13</f>
        <v>35.597581743869213</v>
      </c>
      <c r="K11" t="s">
        <v>12</v>
      </c>
      <c r="L11" s="2">
        <v>4</v>
      </c>
      <c r="M11" s="2" t="s">
        <v>5</v>
      </c>
      <c r="N11" s="2">
        <v>243</v>
      </c>
      <c r="O11" s="2">
        <v>61484</v>
      </c>
      <c r="P11" s="2">
        <f>N11/N13</f>
        <v>3.6585365853658534E-2</v>
      </c>
      <c r="Q11" s="2">
        <f>O11/N13</f>
        <v>9.2568503462812401</v>
      </c>
    </row>
    <row r="12" spans="1:19" x14ac:dyDescent="0.25">
      <c r="B12" s="2"/>
      <c r="C12" s="2"/>
      <c r="D12" s="2"/>
      <c r="E12" s="2"/>
      <c r="K12"/>
    </row>
    <row r="13" spans="1:19" x14ac:dyDescent="0.25">
      <c r="B13" s="2">
        <v>4</v>
      </c>
      <c r="C13" s="2" t="s">
        <v>6</v>
      </c>
      <c r="D13" s="2">
        <v>5872</v>
      </c>
      <c r="E13" s="2"/>
      <c r="K13"/>
      <c r="L13" s="2">
        <v>4</v>
      </c>
      <c r="M13" s="2" t="s">
        <v>6</v>
      </c>
      <c r="N13" s="2">
        <v>6642</v>
      </c>
    </row>
    <row r="14" spans="1:19" x14ac:dyDescent="0.25">
      <c r="A14" t="s">
        <v>15</v>
      </c>
      <c r="B14" s="2">
        <v>5</v>
      </c>
      <c r="C14" s="2" t="s">
        <v>5</v>
      </c>
      <c r="D14" s="2">
        <v>221</v>
      </c>
      <c r="E14" s="2">
        <v>131989</v>
      </c>
      <c r="F14" s="2">
        <f>D14/D16</f>
        <v>3.9080459770114942E-2</v>
      </c>
      <c r="G14" s="2">
        <f>E14/D16</f>
        <v>23.340229885057472</v>
      </c>
      <c r="K14" t="s">
        <v>12</v>
      </c>
      <c r="L14" s="2">
        <v>5</v>
      </c>
      <c r="M14" s="2" t="s">
        <v>5</v>
      </c>
      <c r="N14" s="2">
        <v>112</v>
      </c>
      <c r="O14" s="2">
        <v>28416</v>
      </c>
      <c r="P14" s="2">
        <f>N14/N16</f>
        <v>1.7291956152539756E-2</v>
      </c>
      <c r="Q14" s="2">
        <f>O14/N16</f>
        <v>4.3872163038443723</v>
      </c>
    </row>
    <row r="15" spans="1:19" x14ac:dyDescent="0.25">
      <c r="B15" s="2"/>
      <c r="C15" s="2"/>
      <c r="D15" s="2"/>
      <c r="E15" s="2"/>
      <c r="K15"/>
    </row>
    <row r="16" spans="1:19" x14ac:dyDescent="0.25">
      <c r="B16" s="2">
        <v>5</v>
      </c>
      <c r="C16" s="2" t="s">
        <v>6</v>
      </c>
      <c r="D16" s="2">
        <v>5655</v>
      </c>
      <c r="E16" s="2"/>
      <c r="K16"/>
      <c r="L16" s="2">
        <v>5</v>
      </c>
      <c r="M16" s="2" t="s">
        <v>6</v>
      </c>
      <c r="N16" s="2">
        <v>6477</v>
      </c>
    </row>
    <row r="17" spans="1:51" x14ac:dyDescent="0.25">
      <c r="A17" t="s">
        <v>9</v>
      </c>
      <c r="B17" s="2">
        <v>1</v>
      </c>
      <c r="C17" s="2" t="s">
        <v>5</v>
      </c>
      <c r="D17" s="2">
        <v>184</v>
      </c>
      <c r="E17" s="2">
        <v>5133</v>
      </c>
      <c r="F17" s="2">
        <f>D17/D19</f>
        <v>2.6010743567995476E-2</v>
      </c>
      <c r="G17" s="2">
        <f>E17/D19</f>
        <v>0.72561492790500426</v>
      </c>
      <c r="I17" s="2">
        <f>AVERAGE(F17,F20,F23,F26)</f>
        <v>2.4899281536826395E-2</v>
      </c>
      <c r="K17" t="s">
        <v>16</v>
      </c>
      <c r="L17" s="2">
        <v>1</v>
      </c>
      <c r="M17" s="2" t="s">
        <v>5</v>
      </c>
      <c r="N17" s="2">
        <v>75</v>
      </c>
      <c r="O17" s="2">
        <v>26875</v>
      </c>
      <c r="P17" s="2">
        <f>N17/N19</f>
        <v>1.1246063877642825E-2</v>
      </c>
      <c r="Q17" s="2">
        <f>O17/N19</f>
        <v>4.0298395561553457</v>
      </c>
      <c r="S17" s="2">
        <f>AVERAGE(P17,P20,P23)</f>
        <v>2.6386195539425995E-2</v>
      </c>
    </row>
    <row r="18" spans="1:51" x14ac:dyDescent="0.25">
      <c r="B18" s="2"/>
      <c r="C18" s="2"/>
      <c r="D18" s="2"/>
      <c r="E18" s="2"/>
      <c r="K18"/>
    </row>
    <row r="19" spans="1:51" x14ac:dyDescent="0.25">
      <c r="B19" s="2">
        <v>1</v>
      </c>
      <c r="C19" s="2" t="s">
        <v>6</v>
      </c>
      <c r="D19" s="2">
        <v>7074</v>
      </c>
      <c r="E19" s="2"/>
      <c r="K19"/>
      <c r="L19" s="2">
        <v>1</v>
      </c>
      <c r="M19" s="2" t="s">
        <v>6</v>
      </c>
      <c r="N19" s="2">
        <v>6669</v>
      </c>
    </row>
    <row r="20" spans="1:51" x14ac:dyDescent="0.25">
      <c r="A20" t="s">
        <v>9</v>
      </c>
      <c r="B20" s="2">
        <v>2</v>
      </c>
      <c r="C20" s="2" t="s">
        <v>5</v>
      </c>
      <c r="D20" s="2">
        <v>185</v>
      </c>
      <c r="E20" s="2">
        <v>55978</v>
      </c>
      <c r="F20" s="2">
        <f>D20/D22</f>
        <v>2.4035338443549433E-2</v>
      </c>
      <c r="G20" s="2">
        <f>E20/D22</f>
        <v>7.2727036507730283</v>
      </c>
      <c r="K20" t="s">
        <v>16</v>
      </c>
      <c r="L20" s="2">
        <v>2</v>
      </c>
      <c r="M20" s="2" t="s">
        <v>5</v>
      </c>
      <c r="N20" s="2">
        <v>96</v>
      </c>
      <c r="O20" s="2">
        <v>49278</v>
      </c>
      <c r="P20" s="2">
        <f>N20/N22</f>
        <v>1.682144734536534E-2</v>
      </c>
      <c r="Q20" s="2">
        <f>O20/N22</f>
        <v>8.6346591904678469</v>
      </c>
    </row>
    <row r="21" spans="1:51" x14ac:dyDescent="0.25">
      <c r="B21" s="2"/>
      <c r="C21" s="2"/>
      <c r="D21" s="2"/>
      <c r="E21" s="2"/>
      <c r="K21"/>
    </row>
    <row r="22" spans="1:51" x14ac:dyDescent="0.25">
      <c r="B22" s="2">
        <v>2</v>
      </c>
      <c r="C22" s="2" t="s">
        <v>6</v>
      </c>
      <c r="D22" s="2">
        <v>7697</v>
      </c>
      <c r="E22" s="2"/>
      <c r="K22"/>
      <c r="L22" s="2">
        <v>2</v>
      </c>
      <c r="M22" s="2" t="s">
        <v>6</v>
      </c>
      <c r="N22" s="2">
        <v>5707</v>
      </c>
    </row>
    <row r="23" spans="1:51" x14ac:dyDescent="0.25">
      <c r="A23" t="s">
        <v>9</v>
      </c>
      <c r="B23" s="2">
        <v>3</v>
      </c>
      <c r="C23" s="2" t="s">
        <v>5</v>
      </c>
      <c r="D23" s="2">
        <v>188</v>
      </c>
      <c r="E23" s="2">
        <v>6253</v>
      </c>
      <c r="F23" s="2">
        <f>D23/D25</f>
        <v>2.4857860637313236E-2</v>
      </c>
      <c r="G23" s="2">
        <f>E23/D25</f>
        <v>0.82678831151659393</v>
      </c>
      <c r="K23" t="s">
        <v>16</v>
      </c>
      <c r="L23" s="2">
        <v>3</v>
      </c>
      <c r="M23" s="2" t="s">
        <v>5</v>
      </c>
      <c r="N23" s="2">
        <v>391</v>
      </c>
      <c r="O23" s="2">
        <v>127992</v>
      </c>
      <c r="P23" s="2">
        <f>N23/N25</f>
        <v>5.109107539526983E-2</v>
      </c>
      <c r="Q23" s="2">
        <f>O23/N25</f>
        <v>16.724421795374361</v>
      </c>
    </row>
    <row r="24" spans="1:51" x14ac:dyDescent="0.25">
      <c r="B24" s="2"/>
      <c r="C24" s="2"/>
      <c r="D24" s="2"/>
      <c r="E24" s="2"/>
      <c r="K24"/>
    </row>
    <row r="25" spans="1:51" x14ac:dyDescent="0.25">
      <c r="B25" s="2">
        <v>3</v>
      </c>
      <c r="C25" s="2" t="s">
        <v>6</v>
      </c>
      <c r="D25" s="2">
        <v>7563</v>
      </c>
      <c r="E25" s="2"/>
      <c r="K25"/>
      <c r="L25" s="2">
        <v>3</v>
      </c>
      <c r="M25" s="2" t="s">
        <v>6</v>
      </c>
      <c r="N25" s="2">
        <v>7653</v>
      </c>
    </row>
    <row r="26" spans="1:51" x14ac:dyDescent="0.25">
      <c r="A26" t="s">
        <v>9</v>
      </c>
      <c r="B26" s="2">
        <v>4</v>
      </c>
      <c r="C26" s="2" t="s">
        <v>5</v>
      </c>
      <c r="D26" s="2">
        <v>167</v>
      </c>
      <c r="E26" s="2">
        <v>54429</v>
      </c>
      <c r="F26" s="2">
        <f>D26/D28</f>
        <v>2.4693183498447433E-2</v>
      </c>
      <c r="G26" s="2">
        <f>E26/D28</f>
        <v>8.0480555966287159</v>
      </c>
      <c r="K26" t="s">
        <v>13</v>
      </c>
      <c r="L26" s="2">
        <v>1</v>
      </c>
      <c r="M26" s="2" t="s">
        <v>5</v>
      </c>
      <c r="N26" s="2">
        <v>108</v>
      </c>
      <c r="O26" s="2">
        <v>6823</v>
      </c>
      <c r="P26" s="2">
        <f>N26/N28</f>
        <v>1.6888193901485535E-2</v>
      </c>
      <c r="Q26" s="2">
        <f>O26/N28</f>
        <v>1.0669272869429243</v>
      </c>
      <c r="S26" s="2">
        <f>AVERAGE(P26,P29,P32,P35)</f>
        <v>2.5681634545772658E-2</v>
      </c>
    </row>
    <row r="27" spans="1:51" x14ac:dyDescent="0.25">
      <c r="B27" s="2"/>
      <c r="C27" s="2"/>
      <c r="D27" s="2"/>
      <c r="E27" s="2"/>
      <c r="K27"/>
    </row>
    <row r="28" spans="1:51" s="2" customFormat="1" x14ac:dyDescent="0.25">
      <c r="A28"/>
      <c r="B28" s="2">
        <v>4</v>
      </c>
      <c r="C28" s="2" t="s">
        <v>6</v>
      </c>
      <c r="D28" s="2">
        <v>6763</v>
      </c>
      <c r="K28"/>
      <c r="L28" s="2">
        <v>1</v>
      </c>
      <c r="M28" s="2" t="s">
        <v>6</v>
      </c>
      <c r="N28" s="2">
        <v>6395</v>
      </c>
    </row>
    <row r="29" spans="1:51" s="3" customFormat="1" x14ac:dyDescent="0.25">
      <c r="A29" t="s">
        <v>10</v>
      </c>
      <c r="B29" s="2">
        <v>1</v>
      </c>
      <c r="C29" s="2" t="s">
        <v>5</v>
      </c>
      <c r="D29" s="2">
        <v>264</v>
      </c>
      <c r="E29" s="2">
        <v>82511</v>
      </c>
      <c r="F29" s="2">
        <f>D29/D31</f>
        <v>4.3478260869565216E-2</v>
      </c>
      <c r="G29" s="2">
        <f>E29/D31</f>
        <v>13.588768115942029</v>
      </c>
      <c r="H29" s="2"/>
      <c r="I29" s="2">
        <f>AVERAGE(F29,F32,F35)</f>
        <v>3.4350753449269647E-2</v>
      </c>
      <c r="J29" s="2"/>
      <c r="K29" t="s">
        <v>13</v>
      </c>
      <c r="L29" s="2">
        <v>2</v>
      </c>
      <c r="M29" s="2" t="s">
        <v>5</v>
      </c>
      <c r="N29" s="2">
        <v>78</v>
      </c>
      <c r="O29" s="2">
        <v>27908</v>
      </c>
      <c r="P29" s="2">
        <f>N29/N31</f>
        <v>1.4775525667740102E-2</v>
      </c>
      <c r="Q29" s="2">
        <f>O29/N31</f>
        <v>5.2866073119909069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4" customFormat="1" x14ac:dyDescent="0.25">
      <c r="A30"/>
      <c r="B30" s="2"/>
      <c r="C30" s="2"/>
      <c r="D30" s="2"/>
      <c r="E30" s="2"/>
      <c r="F30" s="2"/>
      <c r="G30" s="2"/>
      <c r="H30" s="2"/>
      <c r="I30" s="2"/>
      <c r="J30" s="2"/>
      <c r="K3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x14ac:dyDescent="0.25">
      <c r="B31" s="2">
        <v>1</v>
      </c>
      <c r="C31" s="2" t="s">
        <v>6</v>
      </c>
      <c r="D31" s="2">
        <v>6072</v>
      </c>
      <c r="E31" s="2"/>
      <c r="K31"/>
      <c r="L31" s="2">
        <v>2</v>
      </c>
      <c r="M31" s="2" t="s">
        <v>6</v>
      </c>
      <c r="N31" s="2">
        <v>5279</v>
      </c>
    </row>
    <row r="32" spans="1:51" s="3" customFormat="1" x14ac:dyDescent="0.25">
      <c r="A32" t="s">
        <v>10</v>
      </c>
      <c r="B32" s="2">
        <v>2</v>
      </c>
      <c r="C32" s="2" t="s">
        <v>5</v>
      </c>
      <c r="D32" s="2">
        <v>135</v>
      </c>
      <c r="E32" s="2">
        <v>42888</v>
      </c>
      <c r="F32" s="2">
        <f>D32/D34</f>
        <v>2.2507502500833613E-2</v>
      </c>
      <c r="G32" s="2">
        <f>E32/D34</f>
        <v>7.1503834611537176</v>
      </c>
      <c r="H32" s="2"/>
      <c r="I32" s="2"/>
      <c r="J32" s="2"/>
      <c r="K32" t="s">
        <v>13</v>
      </c>
      <c r="L32" s="2">
        <v>3</v>
      </c>
      <c r="M32" s="2" t="s">
        <v>5</v>
      </c>
      <c r="N32" s="2">
        <v>202</v>
      </c>
      <c r="O32" s="2">
        <v>57703</v>
      </c>
      <c r="P32" s="2">
        <f>N32/N34</f>
        <v>3.6252692031586507E-2</v>
      </c>
      <c r="Q32" s="2">
        <f>O32/N34</f>
        <v>10.355886575735822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4" customFormat="1" x14ac:dyDescent="0.25">
      <c r="A33"/>
      <c r="B33" s="2"/>
      <c r="C33" s="2"/>
      <c r="D33" s="2"/>
      <c r="E33" s="2"/>
      <c r="F33" s="2"/>
      <c r="G33" s="2"/>
      <c r="H33" s="2"/>
      <c r="I33" s="2"/>
      <c r="J33" s="2"/>
      <c r="K3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s="3" customFormat="1" x14ac:dyDescent="0.25">
      <c r="A34"/>
      <c r="B34" s="2">
        <v>2</v>
      </c>
      <c r="C34" s="2" t="s">
        <v>6</v>
      </c>
      <c r="D34" s="2">
        <v>5998</v>
      </c>
      <c r="E34" s="2"/>
      <c r="F34" s="2"/>
      <c r="G34" s="2"/>
      <c r="H34" s="2"/>
      <c r="I34" s="2"/>
      <c r="J34" s="2"/>
      <c r="K34"/>
      <c r="L34" s="2">
        <v>3</v>
      </c>
      <c r="M34" s="2" t="s">
        <v>6</v>
      </c>
      <c r="N34" s="2">
        <v>5572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s="4" customFormat="1" x14ac:dyDescent="0.25">
      <c r="A35" t="s">
        <v>10</v>
      </c>
      <c r="B35" s="2">
        <v>3</v>
      </c>
      <c r="C35" s="2" t="s">
        <v>5</v>
      </c>
      <c r="D35" s="2">
        <v>233</v>
      </c>
      <c r="E35" s="2">
        <v>66656</v>
      </c>
      <c r="F35" s="2">
        <f>D35/D37</f>
        <v>3.7066496977410116E-2</v>
      </c>
      <c r="G35" s="2">
        <f>E35/D37</f>
        <v>10.603881641743557</v>
      </c>
      <c r="H35" s="2"/>
      <c r="I35" s="2"/>
      <c r="J35" s="2"/>
      <c r="K35" t="s">
        <v>13</v>
      </c>
      <c r="L35" s="2">
        <v>4</v>
      </c>
      <c r="M35" s="2" t="s">
        <v>5</v>
      </c>
      <c r="N35" s="2">
        <v>187</v>
      </c>
      <c r="O35" s="2">
        <v>57179</v>
      </c>
      <c r="P35" s="2">
        <f>N35/N37</f>
        <v>3.4810126582278479E-2</v>
      </c>
      <c r="Q35" s="2">
        <f>O35/N37</f>
        <v>10.643894266567386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x14ac:dyDescent="0.25">
      <c r="B36" s="2"/>
      <c r="C36" s="2"/>
      <c r="D36" s="2"/>
      <c r="E36" s="2"/>
      <c r="K36"/>
    </row>
    <row r="37" spans="1:51" x14ac:dyDescent="0.25">
      <c r="B37" s="2">
        <v>3</v>
      </c>
      <c r="C37" s="2" t="s">
        <v>6</v>
      </c>
      <c r="D37" s="2">
        <v>6286</v>
      </c>
      <c r="E37" s="2"/>
      <c r="K37"/>
      <c r="L37" s="2">
        <v>4</v>
      </c>
      <c r="M37" s="2" t="s">
        <v>6</v>
      </c>
      <c r="N37" s="2">
        <v>5372</v>
      </c>
    </row>
    <row r="38" spans="1:51" x14ac:dyDescent="0.25">
      <c r="A38" t="s">
        <v>11</v>
      </c>
      <c r="B38" s="2">
        <v>1</v>
      </c>
      <c r="C38" s="2" t="s">
        <v>5</v>
      </c>
      <c r="D38" s="2">
        <v>226</v>
      </c>
      <c r="E38" s="2">
        <v>68035</v>
      </c>
      <c r="F38" s="2">
        <f>D38/D40</f>
        <v>5.1504102096627168E-2</v>
      </c>
      <c r="G38" s="2">
        <f>E38/D40</f>
        <v>15.504785779398359</v>
      </c>
      <c r="I38" s="2">
        <f>AVERAGE(F38,F41,F44,F47,F50)</f>
        <v>4.3912737025194895E-2</v>
      </c>
      <c r="K38" t="s">
        <v>17</v>
      </c>
      <c r="L38" s="2">
        <v>1</v>
      </c>
      <c r="M38" s="2" t="s">
        <v>5</v>
      </c>
      <c r="N38" s="2">
        <v>94</v>
      </c>
      <c r="O38" s="2">
        <v>38588</v>
      </c>
      <c r="P38" s="2">
        <f>N38/N40</f>
        <v>1.179718875502008E-2</v>
      </c>
      <c r="Q38" s="2">
        <f>O38/N40</f>
        <v>4.8428714859437747</v>
      </c>
      <c r="S38" s="2">
        <f>AVERAGE(P38)</f>
        <v>1.179718875502008E-2</v>
      </c>
    </row>
    <row r="39" spans="1:51" x14ac:dyDescent="0.25">
      <c r="B39" s="2"/>
      <c r="C39" s="2"/>
      <c r="D39" s="2"/>
      <c r="E39" s="2"/>
      <c r="K39"/>
    </row>
    <row r="40" spans="1:51" x14ac:dyDescent="0.25">
      <c r="B40" s="2">
        <v>1</v>
      </c>
      <c r="C40" s="2" t="s">
        <v>6</v>
      </c>
      <c r="D40" s="2">
        <v>4388</v>
      </c>
      <c r="E40" s="2"/>
      <c r="H40" s="9"/>
      <c r="I40" s="9"/>
      <c r="K40"/>
      <c r="L40" s="2">
        <v>1</v>
      </c>
      <c r="M40" s="2" t="s">
        <v>6</v>
      </c>
      <c r="N40" s="2">
        <v>7968</v>
      </c>
    </row>
    <row r="41" spans="1:51" x14ac:dyDescent="0.25">
      <c r="A41" t="s">
        <v>11</v>
      </c>
      <c r="B41" s="2">
        <v>2</v>
      </c>
      <c r="C41" s="2" t="s">
        <v>5</v>
      </c>
      <c r="D41" s="2">
        <v>118</v>
      </c>
      <c r="E41" s="2">
        <v>37035</v>
      </c>
      <c r="F41" s="2">
        <f>D41/D43</f>
        <v>1.6291591881816926E-2</v>
      </c>
      <c r="G41" s="2">
        <f>E41/D43</f>
        <v>5.1132127571448294</v>
      </c>
      <c r="K41"/>
    </row>
    <row r="42" spans="1:51" x14ac:dyDescent="0.25">
      <c r="B42" s="2"/>
      <c r="C42" s="2"/>
      <c r="D42" s="2"/>
      <c r="E42" s="2"/>
      <c r="K42"/>
    </row>
    <row r="43" spans="1:51" x14ac:dyDescent="0.25">
      <c r="B43" s="2">
        <v>2</v>
      </c>
      <c r="C43" s="2" t="s">
        <v>6</v>
      </c>
      <c r="D43" s="2">
        <v>7243</v>
      </c>
      <c r="E43" s="2"/>
      <c r="K43"/>
      <c r="R43" s="10"/>
      <c r="S43" s="10"/>
    </row>
    <row r="44" spans="1:51" x14ac:dyDescent="0.25">
      <c r="A44" t="s">
        <v>11</v>
      </c>
      <c r="B44" s="2">
        <v>3</v>
      </c>
      <c r="C44" s="2" t="s">
        <v>5</v>
      </c>
      <c r="D44" s="2">
        <v>121</v>
      </c>
      <c r="E44" s="2">
        <v>5048</v>
      </c>
      <c r="F44" s="2">
        <f>D44/D46</f>
        <v>2.0435737206552947E-2</v>
      </c>
      <c r="G44" s="2">
        <f>E44/D46</f>
        <v>0.85255868941057256</v>
      </c>
      <c r="K44"/>
    </row>
    <row r="45" spans="1:51" x14ac:dyDescent="0.25">
      <c r="B45" s="2"/>
      <c r="C45" s="2"/>
      <c r="D45" s="2"/>
      <c r="E45" s="2"/>
      <c r="K45"/>
    </row>
    <row r="46" spans="1:51" x14ac:dyDescent="0.25">
      <c r="B46" s="2">
        <v>3</v>
      </c>
      <c r="C46" s="2" t="s">
        <v>6</v>
      </c>
      <c r="D46" s="2">
        <v>5921</v>
      </c>
      <c r="E46" s="2"/>
      <c r="K46"/>
    </row>
    <row r="47" spans="1:51" s="2" customFormat="1" x14ac:dyDescent="0.25">
      <c r="A47" t="s">
        <v>11</v>
      </c>
      <c r="B47" s="2">
        <v>4</v>
      </c>
      <c r="C47" s="2" t="s">
        <v>5</v>
      </c>
      <c r="D47" s="2">
        <v>352</v>
      </c>
      <c r="E47" s="2">
        <v>95419</v>
      </c>
      <c r="F47" s="2">
        <f>D47/D49</f>
        <v>5.7714379406460077E-2</v>
      </c>
      <c r="G47" s="2">
        <f>E47/D49</f>
        <v>15.645023774389244</v>
      </c>
      <c r="K47"/>
    </row>
    <row r="48" spans="1:51" x14ac:dyDescent="0.25">
      <c r="B48" s="2"/>
      <c r="C48" s="2"/>
      <c r="D48" s="2"/>
      <c r="E48" s="2"/>
      <c r="K48"/>
    </row>
    <row r="49" spans="1:51" s="3" customFormat="1" x14ac:dyDescent="0.25">
      <c r="A49"/>
      <c r="B49" s="2">
        <v>4</v>
      </c>
      <c r="C49" s="2" t="s">
        <v>6</v>
      </c>
      <c r="D49" s="2">
        <v>6099</v>
      </c>
      <c r="E49" s="2"/>
      <c r="F49" s="2"/>
      <c r="G49" s="2"/>
      <c r="H49" s="2"/>
      <c r="I49" s="2"/>
      <c r="J49" s="2"/>
      <c r="K49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s="4" customFormat="1" x14ac:dyDescent="0.25">
      <c r="A50" t="s">
        <v>11</v>
      </c>
      <c r="B50" s="2">
        <v>5</v>
      </c>
      <c r="C50" s="2" t="s">
        <v>5</v>
      </c>
      <c r="D50" s="2">
        <v>514</v>
      </c>
      <c r="E50" s="2">
        <v>152962</v>
      </c>
      <c r="F50" s="2">
        <f>D50/D52</f>
        <v>7.3617874534517333E-2</v>
      </c>
      <c r="G50" s="2">
        <f>E50/D52</f>
        <v>21.908049269550272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x14ac:dyDescent="0.25">
      <c r="B51" s="2"/>
      <c r="C51" s="2"/>
      <c r="D51" s="2"/>
      <c r="E51" s="2"/>
    </row>
    <row r="52" spans="1:51" x14ac:dyDescent="0.25">
      <c r="B52" s="2">
        <v>5</v>
      </c>
      <c r="C52" s="2" t="s">
        <v>6</v>
      </c>
      <c r="D52" s="2">
        <v>6982</v>
      </c>
      <c r="E52" s="2"/>
    </row>
    <row r="56" spans="1:51" s="3" customFormat="1" x14ac:dyDescent="0.25">
      <c r="A5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x14ac:dyDescent="0.25">
      <c r="B57" s="2"/>
      <c r="C57" s="2"/>
      <c r="D57" s="2"/>
      <c r="E57" s="2"/>
    </row>
    <row r="58" spans="1:51" x14ac:dyDescent="0.25">
      <c r="B58" s="2"/>
      <c r="C58" s="2"/>
      <c r="D58" s="2"/>
      <c r="E58" s="2"/>
    </row>
    <row r="59" spans="1:51" s="3" customFormat="1" x14ac:dyDescent="0.25">
      <c r="A5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s="1" customFormat="1" x14ac:dyDescent="0.25">
      <c r="A6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s="3" customFormat="1" x14ac:dyDescent="0.25">
      <c r="A6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s="4" customFormat="1" x14ac:dyDescent="0.25">
      <c r="A6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x14ac:dyDescent="0.25">
      <c r="B63" s="2"/>
      <c r="C63" s="2"/>
      <c r="D63" s="2"/>
      <c r="E63" s="2"/>
    </row>
    <row r="64" spans="1:51" x14ac:dyDescent="0.25">
      <c r="B64" s="2"/>
      <c r="C64" s="2"/>
      <c r="D64" s="2"/>
      <c r="E64" s="2"/>
    </row>
    <row r="65" spans="2:17" s="5" customFormat="1" x14ac:dyDescent="0.25"/>
    <row r="77" spans="2:17" x14ac:dyDescent="0.25">
      <c r="B77" s="2"/>
      <c r="C77" s="2"/>
      <c r="D77" s="2"/>
      <c r="E77" s="2"/>
    </row>
    <row r="78" spans="2:17" x14ac:dyDescent="0.25">
      <c r="B78" s="2"/>
      <c r="C78" s="2"/>
      <c r="D78" s="2"/>
      <c r="E78" s="2"/>
      <c r="M78" s="6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M79" s="6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M80" s="6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M81" s="6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M82" s="6"/>
      <c r="N82" s="6"/>
      <c r="O82" s="6"/>
      <c r="P82" s="6"/>
      <c r="Q82" s="6"/>
    </row>
    <row r="83" spans="2:17" x14ac:dyDescent="0.25">
      <c r="B83" s="2"/>
      <c r="C83" s="2"/>
      <c r="D83" s="2"/>
      <c r="E83" s="2"/>
    </row>
    <row r="84" spans="2:17" x14ac:dyDescent="0.25">
      <c r="B84" s="2"/>
      <c r="C84" s="2"/>
      <c r="D84" s="2"/>
      <c r="E84" s="2"/>
    </row>
    <row r="85" spans="2:17" x14ac:dyDescent="0.25">
      <c r="B85" s="2"/>
      <c r="C85" s="2"/>
      <c r="D85" s="2"/>
      <c r="E85" s="2"/>
    </row>
    <row r="86" spans="2:17" x14ac:dyDescent="0.25">
      <c r="B86" s="2"/>
      <c r="C86" s="2"/>
      <c r="D86" s="2"/>
      <c r="E86" s="2"/>
    </row>
    <row r="87" spans="2:17" x14ac:dyDescent="0.25">
      <c r="B87" s="2"/>
      <c r="C87" s="2"/>
      <c r="D87" s="2"/>
      <c r="E87" s="2"/>
    </row>
    <row r="88" spans="2:17" x14ac:dyDescent="0.25">
      <c r="B88" s="2"/>
      <c r="C88" s="2"/>
      <c r="D88" s="2"/>
      <c r="E88" s="2"/>
    </row>
    <row r="89" spans="2:17" x14ac:dyDescent="0.25">
      <c r="B89" s="2"/>
      <c r="C89" s="2"/>
      <c r="D89" s="2"/>
      <c r="E89" s="2"/>
    </row>
    <row r="90" spans="2:17" x14ac:dyDescent="0.25">
      <c r="B90" s="2"/>
      <c r="C90" s="2"/>
      <c r="D90" s="2"/>
      <c r="E90" s="2"/>
    </row>
    <row r="91" spans="2:17" x14ac:dyDescent="0.25">
      <c r="B91" s="2"/>
      <c r="C91" s="2"/>
      <c r="D91" s="2"/>
      <c r="E91" s="2"/>
    </row>
    <row r="92" spans="2:17" x14ac:dyDescent="0.25">
      <c r="B92" s="2"/>
      <c r="C92" s="2"/>
      <c r="D92" s="2"/>
      <c r="E92" s="2"/>
    </row>
    <row r="93" spans="2:17" x14ac:dyDescent="0.25">
      <c r="B93" s="2"/>
      <c r="C93" s="2"/>
      <c r="D93" s="2"/>
      <c r="E93" s="2"/>
    </row>
    <row r="94" spans="2:17" x14ac:dyDescent="0.25">
      <c r="B94" s="2"/>
      <c r="C94" s="2"/>
      <c r="D94" s="2"/>
      <c r="E94" s="2"/>
    </row>
    <row r="95" spans="2:17" x14ac:dyDescent="0.25">
      <c r="B95" s="2"/>
      <c r="C95" s="2"/>
      <c r="D95" s="2"/>
      <c r="E95" s="2"/>
    </row>
    <row r="96" spans="2:17" x14ac:dyDescent="0.25">
      <c r="B96" s="2"/>
      <c r="C96" s="2"/>
      <c r="D96" s="2"/>
      <c r="E96" s="2"/>
    </row>
    <row r="97" spans="2:5" x14ac:dyDescent="0.25">
      <c r="B97" s="2"/>
      <c r="C97" s="2"/>
      <c r="D97" s="2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2"/>
      <c r="E100" s="2"/>
    </row>
    <row r="101" spans="2:5" x14ac:dyDescent="0.25">
      <c r="B101" s="2"/>
      <c r="C101" s="2"/>
      <c r="D101" s="2"/>
      <c r="E101" s="2"/>
    </row>
    <row r="102" spans="2:5" x14ac:dyDescent="0.25">
      <c r="B102" s="2"/>
      <c r="C102" s="2"/>
      <c r="D102" s="2"/>
      <c r="E102" s="2"/>
    </row>
    <row r="103" spans="2:5" x14ac:dyDescent="0.25">
      <c r="B103" s="2"/>
      <c r="C103" s="2"/>
      <c r="D103" s="2"/>
      <c r="E103" s="2"/>
    </row>
    <row r="104" spans="2:5" x14ac:dyDescent="0.25">
      <c r="B104" s="2"/>
      <c r="C104" s="2"/>
      <c r="D104" s="2"/>
      <c r="E104" s="2"/>
    </row>
    <row r="105" spans="2:5" x14ac:dyDescent="0.25">
      <c r="B105" s="2"/>
      <c r="C105" s="2"/>
      <c r="D105" s="2"/>
      <c r="E105" s="2"/>
    </row>
    <row r="106" spans="2:5" x14ac:dyDescent="0.25">
      <c r="B106" s="2"/>
      <c r="C106" s="2"/>
      <c r="D106" s="2"/>
      <c r="E106" s="2"/>
    </row>
    <row r="107" spans="2:5" x14ac:dyDescent="0.25">
      <c r="B107" s="2"/>
      <c r="C107" s="2"/>
      <c r="D107" s="2"/>
      <c r="E107" s="2"/>
    </row>
    <row r="108" spans="2:5" x14ac:dyDescent="0.25">
      <c r="B108" s="2"/>
      <c r="C108" s="2"/>
      <c r="D108" s="2"/>
      <c r="E108" s="2"/>
    </row>
    <row r="109" spans="2:5" x14ac:dyDescent="0.25">
      <c r="B109" s="2"/>
      <c r="C109" s="2"/>
      <c r="D109" s="2"/>
      <c r="E109" s="2"/>
    </row>
    <row r="110" spans="2:5" x14ac:dyDescent="0.25">
      <c r="B110" s="2"/>
      <c r="C110" s="2"/>
      <c r="D110" s="2"/>
      <c r="E110" s="2"/>
    </row>
    <row r="111" spans="2:5" x14ac:dyDescent="0.25">
      <c r="B111" s="2"/>
      <c r="C111" s="2"/>
      <c r="D111" s="2"/>
      <c r="E111" s="2"/>
    </row>
    <row r="112" spans="2:5" x14ac:dyDescent="0.25">
      <c r="B112" s="2"/>
      <c r="C112" s="2"/>
      <c r="D112" s="2"/>
      <c r="E112" s="2"/>
    </row>
    <row r="113" spans="2:5" x14ac:dyDescent="0.25">
      <c r="B113" s="2"/>
      <c r="C113" s="2"/>
      <c r="D113" s="2"/>
      <c r="E113" s="2"/>
    </row>
    <row r="114" spans="2:5" x14ac:dyDescent="0.25">
      <c r="B114" s="2"/>
      <c r="C114" s="2"/>
      <c r="D114" s="2"/>
      <c r="E114" s="2"/>
    </row>
    <row r="115" spans="2:5" x14ac:dyDescent="0.25">
      <c r="B115" s="2"/>
      <c r="C115" s="2"/>
      <c r="D115" s="2"/>
      <c r="E115" s="2"/>
    </row>
    <row r="116" spans="2:5" x14ac:dyDescent="0.25">
      <c r="B116" s="2"/>
      <c r="C116" s="2"/>
      <c r="D116" s="2"/>
      <c r="E116" s="2"/>
    </row>
    <row r="117" spans="2:5" x14ac:dyDescent="0.25">
      <c r="B117" s="2"/>
      <c r="C117" s="2"/>
      <c r="D117" s="2"/>
      <c r="E117" s="2"/>
    </row>
    <row r="118" spans="2:5" x14ac:dyDescent="0.25">
      <c r="B118" s="2"/>
      <c r="C118" s="2"/>
      <c r="D118" s="2"/>
      <c r="E118" s="2"/>
    </row>
    <row r="119" spans="2:5" x14ac:dyDescent="0.25">
      <c r="B119" s="2"/>
      <c r="C119" s="2"/>
      <c r="D119" s="2"/>
      <c r="E119" s="2"/>
    </row>
    <row r="120" spans="2:5" x14ac:dyDescent="0.25">
      <c r="B120" s="2"/>
      <c r="C120" s="2"/>
      <c r="D120" s="2"/>
      <c r="E120" s="2"/>
    </row>
    <row r="121" spans="2:5" x14ac:dyDescent="0.25">
      <c r="B121" s="2"/>
      <c r="C121" s="2"/>
      <c r="D121" s="2"/>
      <c r="E121" s="2"/>
    </row>
  </sheetData>
  <mergeCells count="1">
    <mergeCell ref="R43:S4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HEMMER</dc:creator>
  <cp:lastModifiedBy>Gemma GOMEZ GIRO</cp:lastModifiedBy>
  <dcterms:created xsi:type="dcterms:W3CDTF">2017-02-06T09:23:19Z</dcterms:created>
  <dcterms:modified xsi:type="dcterms:W3CDTF">2019-11-20T11:18:56Z</dcterms:modified>
</cp:coreProperties>
</file>