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6-Our Papers\In Preparation\Miro1_AxPD_Claudia\Figures\Figure1\Partials\e\"/>
    </mc:Choice>
  </mc:AlternateContent>
  <xr:revisionPtr revIDLastSave="0" documentId="13_ncr:1_{F8EB7075-C286-481C-A15A-7FEBF42A54F1}" xr6:coauthVersionLast="47" xr6:coauthVersionMax="47" xr10:uidLastSave="{00000000-0000-0000-0000-000000000000}"/>
  <bookViews>
    <workbookView xWindow="-120" yWindow="-120" windowWidth="29040" windowHeight="15840" activeTab="1" xr2:uid="{0DE92F3A-75BE-4FEB-A30E-FA78028E0BEB}"/>
  </bookViews>
  <sheets>
    <sheet name="%MitoSOX" sheetId="1" r:id="rId1"/>
    <sheet name="MIF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8" i="1" l="1"/>
  <c r="AA19" i="1" s="1"/>
  <c r="V19" i="2"/>
  <c r="AA21" i="2" s="1"/>
  <c r="V10" i="1"/>
  <c r="AA13" i="1" s="1"/>
  <c r="V11" i="2"/>
  <c r="AB11" i="2" s="1"/>
  <c r="AC3" i="2"/>
  <c r="AA3" i="2"/>
  <c r="V3" i="1"/>
  <c r="AB4" i="1" s="1"/>
  <c r="V3" i="2"/>
  <c r="AA4" i="2" s="1"/>
  <c r="L3" i="1"/>
  <c r="Q5" i="1" s="1"/>
  <c r="L3" i="2"/>
  <c r="Q4" i="2" s="1"/>
  <c r="L7" i="2"/>
  <c r="Q7" i="2" s="1"/>
  <c r="G30" i="2"/>
  <c r="G8" i="2"/>
  <c r="B29" i="2"/>
  <c r="G31" i="2" s="1"/>
  <c r="B25" i="2"/>
  <c r="G27" i="2" s="1"/>
  <c r="B21" i="2"/>
  <c r="G21" i="2" s="1"/>
  <c r="B17" i="2"/>
  <c r="G19" i="2" s="1"/>
  <c r="B10" i="2"/>
  <c r="I11" i="2" s="1"/>
  <c r="B3" i="2"/>
  <c r="G5" i="2" s="1"/>
  <c r="Q9" i="1"/>
  <c r="H10" i="1"/>
  <c r="L7" i="1"/>
  <c r="Q8" i="1" s="1"/>
  <c r="B29" i="1"/>
  <c r="H29" i="1" s="1"/>
  <c r="B25" i="1"/>
  <c r="G27" i="1" s="1"/>
  <c r="B21" i="1"/>
  <c r="G22" i="1" s="1"/>
  <c r="B17" i="1"/>
  <c r="G19" i="1" s="1"/>
  <c r="B10" i="1"/>
  <c r="I11" i="1" s="1"/>
  <c r="B3" i="1"/>
  <c r="I3" i="1" s="1"/>
  <c r="AA6" i="1" l="1"/>
  <c r="H21" i="1"/>
  <c r="G25" i="1"/>
  <c r="I25" i="1"/>
  <c r="G7" i="1"/>
  <c r="H11" i="1"/>
  <c r="G12" i="1"/>
  <c r="G6" i="1"/>
  <c r="AA15" i="1"/>
  <c r="G5" i="1"/>
  <c r="H3" i="1"/>
  <c r="I4" i="1"/>
  <c r="G26" i="1"/>
  <c r="AA3" i="1"/>
  <c r="AA14" i="1"/>
  <c r="I10" i="1"/>
  <c r="G29" i="1"/>
  <c r="AA8" i="1"/>
  <c r="AA12" i="1"/>
  <c r="G31" i="1"/>
  <c r="AB18" i="1"/>
  <c r="AC11" i="1"/>
  <c r="AA23" i="1"/>
  <c r="G18" i="1"/>
  <c r="AA5" i="1"/>
  <c r="G3" i="1"/>
  <c r="H4" i="1"/>
  <c r="G15" i="1"/>
  <c r="H17" i="1"/>
  <c r="H25" i="1"/>
  <c r="Q7" i="1"/>
  <c r="Q3" i="1"/>
  <c r="AA4" i="1"/>
  <c r="AA10" i="1"/>
  <c r="AB11" i="1"/>
  <c r="AA22" i="1"/>
  <c r="G11" i="1"/>
  <c r="I17" i="1"/>
  <c r="G30" i="1"/>
  <c r="G8" i="1"/>
  <c r="G4" i="1"/>
  <c r="G14" i="1"/>
  <c r="G21" i="1"/>
  <c r="S7" i="1"/>
  <c r="AB3" i="1"/>
  <c r="AC10" i="1"/>
  <c r="AA11" i="1"/>
  <c r="AA21" i="1"/>
  <c r="G10" i="1"/>
  <c r="G13" i="1"/>
  <c r="I21" i="1"/>
  <c r="R7" i="1"/>
  <c r="AC3" i="1"/>
  <c r="AB10" i="1"/>
  <c r="AA20" i="1"/>
  <c r="AC19" i="1"/>
  <c r="G17" i="1"/>
  <c r="G23" i="1"/>
  <c r="I29" i="1"/>
  <c r="AA18" i="1"/>
  <c r="AB19" i="1"/>
  <c r="AA7" i="1"/>
  <c r="AC18" i="1"/>
  <c r="I3" i="2"/>
  <c r="G14" i="2"/>
  <c r="G15" i="2"/>
  <c r="AA14" i="2"/>
  <c r="H3" i="2"/>
  <c r="H21" i="2"/>
  <c r="G22" i="2"/>
  <c r="G6" i="2"/>
  <c r="G23" i="2"/>
  <c r="H10" i="2"/>
  <c r="G12" i="2"/>
  <c r="Q3" i="2"/>
  <c r="H29" i="2"/>
  <c r="G25" i="2"/>
  <c r="S7" i="2"/>
  <c r="AB3" i="2"/>
  <c r="AA16" i="2"/>
  <c r="AB20" i="2"/>
  <c r="G7" i="2"/>
  <c r="G13" i="2"/>
  <c r="I21" i="2"/>
  <c r="I29" i="2"/>
  <c r="G29" i="2"/>
  <c r="Q8" i="2"/>
  <c r="AB4" i="2"/>
  <c r="AA15" i="2"/>
  <c r="AA20" i="2"/>
  <c r="AB19" i="2"/>
  <c r="Q5" i="2"/>
  <c r="AA8" i="2"/>
  <c r="AA13" i="2"/>
  <c r="AA19" i="2"/>
  <c r="AC20" i="2"/>
  <c r="G4" i="2"/>
  <c r="I10" i="2"/>
  <c r="H17" i="2"/>
  <c r="H25" i="2"/>
  <c r="G3" i="2"/>
  <c r="R3" i="2"/>
  <c r="Q9" i="2"/>
  <c r="AA7" i="2"/>
  <c r="AC12" i="2"/>
  <c r="AC19" i="2"/>
  <c r="AA23" i="2"/>
  <c r="H4" i="2"/>
  <c r="G11" i="2"/>
  <c r="I17" i="2"/>
  <c r="I25" i="2"/>
  <c r="G10" i="2"/>
  <c r="S3" i="2"/>
  <c r="R7" i="2"/>
  <c r="AA6" i="2"/>
  <c r="AA11" i="2"/>
  <c r="AB12" i="2"/>
  <c r="AA24" i="2"/>
  <c r="I4" i="2"/>
  <c r="H11" i="2"/>
  <c r="G18" i="2"/>
  <c r="G26" i="2"/>
  <c r="G17" i="2"/>
  <c r="AA5" i="2"/>
  <c r="AC11" i="2"/>
  <c r="AA12" i="2"/>
  <c r="AA22" i="2"/>
  <c r="Q4" i="1"/>
  <c r="S3" i="1"/>
  <c r="R3" i="1"/>
</calcChain>
</file>

<file path=xl/sharedStrings.xml><?xml version="1.0" encoding="utf-8"?>
<sst xmlns="http://schemas.openxmlformats.org/spreadsheetml/2006/main" count="82" uniqueCount="26">
  <si>
    <t>WT 60d</t>
  </si>
  <si>
    <t>PD-RQ 60d</t>
  </si>
  <si>
    <t>iCtrl-RQ 60d</t>
  </si>
  <si>
    <t>WT 30d</t>
  </si>
  <si>
    <t>PD-RQ 30d</t>
  </si>
  <si>
    <t>iCtrl-RQ 30d</t>
  </si>
  <si>
    <t>WT 20d</t>
  </si>
  <si>
    <t>PD-RQ 20d</t>
  </si>
  <si>
    <t>iCtrl-RQ 20d</t>
  </si>
  <si>
    <t>#28</t>
  </si>
  <si>
    <t>#29</t>
  </si>
  <si>
    <t>#27</t>
  </si>
  <si>
    <t>Real Values</t>
  </si>
  <si>
    <t>(average WT)</t>
  </si>
  <si>
    <t>Normalized Values</t>
  </si>
  <si>
    <t>AxPD10</t>
  </si>
  <si>
    <t>AxPD11</t>
  </si>
  <si>
    <t>AxPD12</t>
  </si>
  <si>
    <t>AxPD13</t>
  </si>
  <si>
    <t>AxPD14</t>
  </si>
  <si>
    <t>AxPD15</t>
  </si>
  <si>
    <t>AxPD19</t>
  </si>
  <si>
    <t>AxPD20</t>
  </si>
  <si>
    <t>AxPD27</t>
  </si>
  <si>
    <t>AxPD28</t>
  </si>
  <si>
    <t>AxPD29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</si>
</sst>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18E6D-83F5-4D61-B9D9-9E15B9A6BAA7}">
  <dimension ref="A1:AD31"/>
  <sheetViews>
    <sheetView workbookViewId="0">
      <selection activeCell="A10" sqref="A10:A15"/>
    </sheetView>
  </sheetViews>
  <sheetFormatPr defaultRowHeight="15" x14ac:dyDescent="0.25"/>
  <sheetData>
    <row r="1" spans="1:30" x14ac:dyDescent="0.25">
      <c r="B1" s="5" t="s">
        <v>13</v>
      </c>
      <c r="C1" s="8" t="s">
        <v>12</v>
      </c>
      <c r="D1" s="8"/>
      <c r="E1" s="8"/>
      <c r="G1" s="8" t="s">
        <v>14</v>
      </c>
      <c r="H1" s="8"/>
      <c r="I1" s="8"/>
      <c r="J1" s="6"/>
      <c r="L1" s="5" t="s">
        <v>13</v>
      </c>
      <c r="M1" s="8" t="s">
        <v>12</v>
      </c>
      <c r="N1" s="8"/>
      <c r="O1" s="8"/>
      <c r="Q1" s="8" t="s">
        <v>14</v>
      </c>
      <c r="R1" s="8"/>
      <c r="S1" s="8"/>
      <c r="T1" s="6"/>
      <c r="V1" s="5" t="s">
        <v>13</v>
      </c>
      <c r="W1" s="8" t="s">
        <v>12</v>
      </c>
      <c r="X1" s="8"/>
      <c r="Y1" s="8"/>
      <c r="AA1" s="8" t="s">
        <v>14</v>
      </c>
      <c r="AB1" s="8"/>
      <c r="AC1" s="8"/>
    </row>
    <row r="2" spans="1:30" x14ac:dyDescent="0.25">
      <c r="C2" s="4" t="s">
        <v>3</v>
      </c>
      <c r="D2" s="4" t="s">
        <v>4</v>
      </c>
      <c r="E2" s="4" t="s">
        <v>5</v>
      </c>
      <c r="F2" s="2"/>
      <c r="G2" s="4" t="s">
        <v>3</v>
      </c>
      <c r="H2" s="4" t="s">
        <v>4</v>
      </c>
      <c r="I2" s="4" t="s">
        <v>5</v>
      </c>
      <c r="J2" s="4"/>
      <c r="K2" s="2"/>
      <c r="L2" s="2"/>
      <c r="M2" s="4" t="s">
        <v>0</v>
      </c>
      <c r="N2" s="4" t="s">
        <v>1</v>
      </c>
      <c r="O2" s="4" t="s">
        <v>2</v>
      </c>
      <c r="Q2" s="4" t="s">
        <v>0</v>
      </c>
      <c r="R2" s="4" t="s">
        <v>1</v>
      </c>
      <c r="S2" s="4" t="s">
        <v>2</v>
      </c>
      <c r="T2" s="4"/>
      <c r="V2" s="2"/>
      <c r="W2" s="4" t="s">
        <v>6</v>
      </c>
      <c r="X2" s="4" t="s">
        <v>7</v>
      </c>
      <c r="Y2" s="4" t="s">
        <v>8</v>
      </c>
      <c r="AA2" s="4" t="s">
        <v>6</v>
      </c>
      <c r="AB2" s="4" t="s">
        <v>7</v>
      </c>
      <c r="AC2" s="4" t="s">
        <v>8</v>
      </c>
    </row>
    <row r="3" spans="1:30" x14ac:dyDescent="0.25">
      <c r="A3" s="9" t="s">
        <v>16</v>
      </c>
      <c r="B3">
        <f>AVERAGE(C3:C8)</f>
        <v>27.599999999999998</v>
      </c>
      <c r="C3" s="1">
        <v>26.4</v>
      </c>
      <c r="D3" s="1">
        <v>58.2</v>
      </c>
      <c r="E3" s="1">
        <v>22</v>
      </c>
      <c r="G3">
        <f>C3*100/$B$3</f>
        <v>95.652173913043484</v>
      </c>
      <c r="H3">
        <f t="shared" ref="H3:I3" si="0">D3*100/$B$3</f>
        <v>210.86956521739131</v>
      </c>
      <c r="I3">
        <f t="shared" si="0"/>
        <v>79.710144927536234</v>
      </c>
      <c r="K3" s="10" t="s">
        <v>21</v>
      </c>
      <c r="L3">
        <f>AVERAGE(M3:M5)</f>
        <v>38.300000000000004</v>
      </c>
      <c r="M3" s="1">
        <v>32.5</v>
      </c>
      <c r="N3" s="1">
        <v>80.599999999999994</v>
      </c>
      <c r="O3" s="1">
        <v>29.7</v>
      </c>
      <c r="Q3">
        <f>M3*100/$L$3</f>
        <v>84.856396866840726</v>
      </c>
      <c r="R3">
        <f t="shared" ref="R3:S3" si="1">N3*100/$L$3</f>
        <v>210.44386422976496</v>
      </c>
      <c r="S3">
        <f t="shared" si="1"/>
        <v>77.545691906005217</v>
      </c>
      <c r="U3" s="9" t="s">
        <v>24</v>
      </c>
      <c r="V3">
        <f>AVERAGE(W3:W8)</f>
        <v>30.483333333333331</v>
      </c>
      <c r="W3">
        <v>28.9</v>
      </c>
      <c r="X3">
        <v>71.099999999999994</v>
      </c>
      <c r="Y3">
        <v>26.8</v>
      </c>
      <c r="AA3">
        <f>W3*100/$V$3</f>
        <v>94.80590486604703</v>
      </c>
      <c r="AB3">
        <f>X3*100/$V$3</f>
        <v>233.24220885729906</v>
      </c>
      <c r="AC3">
        <f>Y3*100/$V$3</f>
        <v>87.916894477856758</v>
      </c>
      <c r="AD3" t="s">
        <v>9</v>
      </c>
    </row>
    <row r="4" spans="1:30" x14ac:dyDescent="0.25">
      <c r="A4" s="9"/>
      <c r="C4" s="1">
        <v>29.8</v>
      </c>
      <c r="D4" s="1">
        <v>55.5</v>
      </c>
      <c r="E4" s="1">
        <v>25.2</v>
      </c>
      <c r="G4">
        <f>C4*100/$B$3</f>
        <v>107.97101449275362</v>
      </c>
      <c r="H4">
        <f t="shared" ref="H4" si="2">D4*100/$B$3</f>
        <v>201.08695652173915</v>
      </c>
      <c r="I4">
        <f t="shared" ref="I4" si="3">E4*100/$B$3</f>
        <v>91.304347826086968</v>
      </c>
      <c r="K4" s="11"/>
      <c r="M4" s="1">
        <v>46.8</v>
      </c>
      <c r="N4" s="1"/>
      <c r="O4" s="1"/>
      <c r="Q4">
        <f t="shared" ref="Q4:Q5" si="4">M4*100/$L$3</f>
        <v>122.19321148825064</v>
      </c>
      <c r="U4" s="9"/>
      <c r="W4">
        <v>32.9</v>
      </c>
      <c r="X4">
        <v>72.900000000000006</v>
      </c>
      <c r="AA4">
        <f t="shared" ref="AA4:AA8" si="5">W4*100/$V$3</f>
        <v>107.92782941498088</v>
      </c>
      <c r="AB4">
        <f>X4*100/$V$3</f>
        <v>239.14707490431934</v>
      </c>
    </row>
    <row r="5" spans="1:30" x14ac:dyDescent="0.25">
      <c r="A5" s="9"/>
      <c r="C5" s="1">
        <v>26</v>
      </c>
      <c r="D5" s="1"/>
      <c r="E5" s="1"/>
      <c r="G5">
        <f t="shared" ref="G5:G8" si="6">C5*100/$B$3</f>
        <v>94.20289855072464</v>
      </c>
      <c r="K5" s="11"/>
      <c r="M5" s="1">
        <v>35.6</v>
      </c>
      <c r="N5" s="1"/>
      <c r="O5" s="1"/>
      <c r="Q5">
        <f t="shared" si="4"/>
        <v>92.950391644908606</v>
      </c>
      <c r="U5" s="9"/>
      <c r="W5">
        <v>39.299999999999997</v>
      </c>
      <c r="AA5">
        <f t="shared" si="5"/>
        <v>128.92290869327502</v>
      </c>
    </row>
    <row r="6" spans="1:30" x14ac:dyDescent="0.25">
      <c r="A6" s="9"/>
      <c r="C6" s="1">
        <v>29.4</v>
      </c>
      <c r="D6" s="1"/>
      <c r="E6" s="1"/>
      <c r="G6">
        <f t="shared" si="6"/>
        <v>106.5217391304348</v>
      </c>
      <c r="K6" s="1"/>
      <c r="M6" s="1"/>
      <c r="N6" s="1"/>
      <c r="O6" s="1"/>
      <c r="U6" s="9"/>
      <c r="W6">
        <v>44.3</v>
      </c>
      <c r="AA6">
        <f t="shared" si="5"/>
        <v>145.32531437944232</v>
      </c>
    </row>
    <row r="7" spans="1:30" x14ac:dyDescent="0.25">
      <c r="A7" s="9"/>
      <c r="C7" s="1">
        <v>29.1</v>
      </c>
      <c r="D7" s="1"/>
      <c r="E7" s="1"/>
      <c r="G7">
        <f t="shared" si="6"/>
        <v>105.43478260869566</v>
      </c>
      <c r="K7" s="10" t="s">
        <v>22</v>
      </c>
      <c r="L7">
        <f>AVERAGE(M7:M9)</f>
        <v>11.58</v>
      </c>
      <c r="M7" s="1">
        <v>5.28</v>
      </c>
      <c r="N7" s="1">
        <v>28</v>
      </c>
      <c r="O7" s="1">
        <v>4.41</v>
      </c>
      <c r="Q7">
        <f>M7*100/$L$7</f>
        <v>45.595854922279791</v>
      </c>
      <c r="R7">
        <f t="shared" ref="R7:S7" si="7">N7*100/$L$7</f>
        <v>241.79620034542313</v>
      </c>
      <c r="S7">
        <f t="shared" si="7"/>
        <v>38.082901554404145</v>
      </c>
      <c r="U7" s="9"/>
      <c r="W7">
        <v>18.3</v>
      </c>
      <c r="AA7">
        <f t="shared" si="5"/>
        <v>60.032804811372337</v>
      </c>
    </row>
    <row r="8" spans="1:30" x14ac:dyDescent="0.25">
      <c r="A8" s="9"/>
      <c r="C8" s="1">
        <v>24.9</v>
      </c>
      <c r="D8" s="1"/>
      <c r="E8" s="1"/>
      <c r="G8">
        <f t="shared" si="6"/>
        <v>90.217391304347828</v>
      </c>
      <c r="K8" s="11"/>
      <c r="M8" s="1">
        <v>25.1</v>
      </c>
      <c r="N8" s="1"/>
      <c r="O8" s="1"/>
      <c r="Q8">
        <f t="shared" ref="Q8:Q9" si="8">M8*100/$L$7</f>
        <v>216.75302245250433</v>
      </c>
      <c r="U8" s="9"/>
      <c r="W8">
        <v>19.2</v>
      </c>
      <c r="AA8">
        <f t="shared" si="5"/>
        <v>62.985237834882454</v>
      </c>
    </row>
    <row r="9" spans="1:30" x14ac:dyDescent="0.25">
      <c r="K9" s="11"/>
      <c r="M9" s="1">
        <v>4.3600000000000003</v>
      </c>
      <c r="N9" s="1"/>
      <c r="O9" s="1"/>
      <c r="Q9">
        <f t="shared" si="8"/>
        <v>37.651122625215891</v>
      </c>
    </row>
    <row r="10" spans="1:30" x14ac:dyDescent="0.25">
      <c r="A10" s="9" t="s">
        <v>15</v>
      </c>
      <c r="B10">
        <f>AVERAGE(C10:C15)</f>
        <v>19.816666666666666</v>
      </c>
      <c r="C10" s="1">
        <v>13.2</v>
      </c>
      <c r="D10" s="1">
        <v>24.9</v>
      </c>
      <c r="E10" s="1">
        <v>7.6</v>
      </c>
      <c r="G10">
        <f>C10*100/$B$10</f>
        <v>66.610597140454161</v>
      </c>
      <c r="H10">
        <f t="shared" ref="H10:I10" si="9">D10*100/$B$10</f>
        <v>125.65180824222035</v>
      </c>
      <c r="I10">
        <f t="shared" si="9"/>
        <v>38.351555929352401</v>
      </c>
      <c r="V10">
        <f>AVERAGE(W10:W15)</f>
        <v>27.016666666666666</v>
      </c>
      <c r="W10">
        <v>28.2</v>
      </c>
      <c r="X10">
        <v>64.599999999999994</v>
      </c>
      <c r="Y10">
        <v>31.9</v>
      </c>
      <c r="AA10">
        <f>W10*100/$V$10</f>
        <v>104.38001233806293</v>
      </c>
      <c r="AB10">
        <f t="shared" ref="AB10:AC10" si="10">X10*100/$V$10</f>
        <v>239.11165946946326</v>
      </c>
      <c r="AC10">
        <f t="shared" si="10"/>
        <v>118.07526218383714</v>
      </c>
      <c r="AD10" t="s">
        <v>10</v>
      </c>
    </row>
    <row r="11" spans="1:30" x14ac:dyDescent="0.25">
      <c r="A11" s="9"/>
      <c r="C11" s="1">
        <v>15.7</v>
      </c>
      <c r="D11" s="1">
        <v>30.4</v>
      </c>
      <c r="E11" s="1">
        <v>7.52</v>
      </c>
      <c r="G11">
        <f>C11*100/$B$10</f>
        <v>79.226240538267447</v>
      </c>
      <c r="H11">
        <f t="shared" ref="H11" si="11">D11*100/$B$10</f>
        <v>153.4062237174096</v>
      </c>
      <c r="I11">
        <f t="shared" ref="I11" si="12">E11*100/$B$10</f>
        <v>37.947855340622375</v>
      </c>
      <c r="U11" s="9" t="s">
        <v>25</v>
      </c>
      <c r="W11">
        <v>28.5</v>
      </c>
      <c r="X11">
        <v>63.9</v>
      </c>
      <c r="Y11">
        <v>28.7</v>
      </c>
      <c r="AA11">
        <f t="shared" ref="AA11:AA15" si="13">W11*100/$V$10</f>
        <v>105.49043800123381</v>
      </c>
      <c r="AB11">
        <f t="shared" ref="AB11" si="14">X11*100/$V$10</f>
        <v>236.52066625539791</v>
      </c>
      <c r="AC11">
        <f t="shared" ref="AC11" si="15">Y11*100/$V$10</f>
        <v>106.23072177668107</v>
      </c>
    </row>
    <row r="12" spans="1:30" x14ac:dyDescent="0.25">
      <c r="A12" s="9"/>
      <c r="C12" s="1">
        <v>18.600000000000001</v>
      </c>
      <c r="D12" s="1"/>
      <c r="E12" s="1"/>
      <c r="G12">
        <f t="shared" ref="G12:G15" si="16">C12*100/$B$10</f>
        <v>93.860386879730882</v>
      </c>
      <c r="U12" s="9"/>
      <c r="W12">
        <v>30.4</v>
      </c>
      <c r="AA12">
        <f t="shared" si="13"/>
        <v>112.52313386798274</v>
      </c>
    </row>
    <row r="13" spans="1:30" x14ac:dyDescent="0.25">
      <c r="A13" s="9"/>
      <c r="C13" s="1">
        <v>22.9</v>
      </c>
      <c r="D13" s="1"/>
      <c r="E13" s="1"/>
      <c r="G13">
        <f t="shared" si="16"/>
        <v>115.55929352396973</v>
      </c>
      <c r="U13" s="9"/>
      <c r="W13">
        <v>31.1</v>
      </c>
      <c r="AA13">
        <f t="shared" si="13"/>
        <v>115.11412708204813</v>
      </c>
    </row>
    <row r="14" spans="1:30" x14ac:dyDescent="0.25">
      <c r="A14" s="9"/>
      <c r="C14" s="1">
        <v>23.7</v>
      </c>
      <c r="D14" s="1"/>
      <c r="E14" s="1"/>
      <c r="G14">
        <f t="shared" si="16"/>
        <v>119.59629941126998</v>
      </c>
      <c r="U14" s="9"/>
      <c r="W14">
        <v>22.1</v>
      </c>
      <c r="AA14">
        <f t="shared" si="13"/>
        <v>81.801357186921649</v>
      </c>
    </row>
    <row r="15" spans="1:30" x14ac:dyDescent="0.25">
      <c r="A15" s="9"/>
      <c r="C15" s="1">
        <v>24.8</v>
      </c>
      <c r="D15" s="1"/>
      <c r="E15" s="1"/>
      <c r="G15">
        <f t="shared" si="16"/>
        <v>125.14718250630783</v>
      </c>
      <c r="U15" s="9"/>
      <c r="W15">
        <v>21.8</v>
      </c>
      <c r="AA15">
        <f t="shared" si="13"/>
        <v>80.690931523750777</v>
      </c>
    </row>
    <row r="16" spans="1:30" x14ac:dyDescent="0.25">
      <c r="A16" s="7"/>
      <c r="C16" s="1"/>
      <c r="D16" s="1"/>
      <c r="E16" s="1"/>
      <c r="U16" s="9"/>
    </row>
    <row r="17" spans="1:30" x14ac:dyDescent="0.25">
      <c r="A17" s="8" t="s">
        <v>17</v>
      </c>
      <c r="B17">
        <f>AVERAGE(C17:C19)</f>
        <v>69.399999999999991</v>
      </c>
      <c r="C17" s="1">
        <v>70.5</v>
      </c>
      <c r="D17" s="1">
        <v>82.6</v>
      </c>
      <c r="E17" s="1">
        <v>62.1</v>
      </c>
      <c r="G17">
        <f>C17*100/$B$17</f>
        <v>101.58501440922191</v>
      </c>
      <c r="H17">
        <f t="shared" ref="H17:I17" si="17">D17*100/$B$17</f>
        <v>119.02017291066284</v>
      </c>
      <c r="I17">
        <f t="shared" si="17"/>
        <v>89.481268011527391</v>
      </c>
    </row>
    <row r="18" spans="1:30" x14ac:dyDescent="0.25">
      <c r="A18" s="8"/>
      <c r="C18" s="1">
        <v>65.599999999999994</v>
      </c>
      <c r="D18" s="1"/>
      <c r="E18" s="1"/>
      <c r="G18">
        <f t="shared" ref="G18:G19" si="18">C18*100/$B$17</f>
        <v>94.524495677233432</v>
      </c>
      <c r="V18">
        <f>AVERAGE(W18:W23)</f>
        <v>35.366666666666667</v>
      </c>
      <c r="W18">
        <v>37.799999999999997</v>
      </c>
      <c r="X18" s="3">
        <v>55.4</v>
      </c>
      <c r="Y18" s="3">
        <v>36.799999999999997</v>
      </c>
      <c r="AA18">
        <f>W18*100/$V$18</f>
        <v>106.88030160226201</v>
      </c>
      <c r="AB18">
        <f t="shared" ref="AB18:AC18" si="19">X18*100/$V$18</f>
        <v>156.64467483506127</v>
      </c>
      <c r="AC18">
        <f t="shared" si="19"/>
        <v>104.05278039585295</v>
      </c>
      <c r="AD18" t="s">
        <v>11</v>
      </c>
    </row>
    <row r="19" spans="1:30" x14ac:dyDescent="0.25">
      <c r="A19" s="8"/>
      <c r="C19" s="1">
        <v>72.099999999999994</v>
      </c>
      <c r="D19" s="1"/>
      <c r="E19" s="1"/>
      <c r="G19">
        <f t="shared" si="18"/>
        <v>103.89048991354467</v>
      </c>
      <c r="U19" s="9" t="s">
        <v>23</v>
      </c>
      <c r="W19">
        <v>34.200000000000003</v>
      </c>
      <c r="X19" s="3">
        <v>60.9</v>
      </c>
      <c r="Y19" s="3">
        <v>34.9</v>
      </c>
      <c r="AA19">
        <f t="shared" ref="AA19:AA23" si="20">W19*100/$V$18</f>
        <v>96.701225259189457</v>
      </c>
      <c r="AB19">
        <f t="shared" ref="AB19" si="21">X19*100/$V$18</f>
        <v>172.19604147031103</v>
      </c>
      <c r="AC19">
        <f t="shared" ref="AC19" si="22">Y19*100/$V$18</f>
        <v>98.68049010367578</v>
      </c>
    </row>
    <row r="20" spans="1:30" x14ac:dyDescent="0.25">
      <c r="C20" s="1"/>
      <c r="D20" s="1"/>
      <c r="E20" s="1"/>
      <c r="U20" s="9"/>
      <c r="W20">
        <v>27.6</v>
      </c>
      <c r="AA20">
        <f t="shared" si="20"/>
        <v>78.039585296889726</v>
      </c>
    </row>
    <row r="21" spans="1:30" x14ac:dyDescent="0.25">
      <c r="A21" s="8" t="s">
        <v>18</v>
      </c>
      <c r="B21">
        <f>AVERAGE(C21:C23)</f>
        <v>13.633333333333333</v>
      </c>
      <c r="C21" s="1">
        <v>12.5</v>
      </c>
      <c r="D21" s="1">
        <v>56.4</v>
      </c>
      <c r="E21" s="1">
        <v>32.5</v>
      </c>
      <c r="G21">
        <f>C21*100/$B$21</f>
        <v>91.687041564792182</v>
      </c>
      <c r="H21">
        <f t="shared" ref="H21:I21" si="23">D21*100/$B$21</f>
        <v>413.6919315403423</v>
      </c>
      <c r="I21">
        <f t="shared" si="23"/>
        <v>238.38630806845967</v>
      </c>
      <c r="U21" s="9"/>
      <c r="W21">
        <v>29.8</v>
      </c>
      <c r="AA21">
        <f t="shared" si="20"/>
        <v>84.260131950989631</v>
      </c>
    </row>
    <row r="22" spans="1:30" x14ac:dyDescent="0.25">
      <c r="A22" s="8"/>
      <c r="C22" s="1">
        <v>12.4</v>
      </c>
      <c r="D22" s="1"/>
      <c r="E22" s="1"/>
      <c r="G22">
        <f t="shared" ref="G22:G23" si="24">C22*100/$B$21</f>
        <v>90.953545232273839</v>
      </c>
      <c r="U22" s="9"/>
      <c r="W22">
        <v>41.6</v>
      </c>
      <c r="AA22">
        <f t="shared" si="20"/>
        <v>117.6248821866164</v>
      </c>
    </row>
    <row r="23" spans="1:30" x14ac:dyDescent="0.25">
      <c r="A23" s="8"/>
      <c r="C23" s="1">
        <v>16</v>
      </c>
      <c r="D23" s="1"/>
      <c r="E23" s="1"/>
      <c r="G23">
        <f t="shared" si="24"/>
        <v>117.35941320293399</v>
      </c>
      <c r="U23" s="9"/>
      <c r="W23">
        <v>41.2</v>
      </c>
      <c r="AA23">
        <f t="shared" si="20"/>
        <v>116.49387370405277</v>
      </c>
    </row>
    <row r="24" spans="1:30" x14ac:dyDescent="0.25">
      <c r="C24" s="1"/>
      <c r="D24" s="1"/>
      <c r="E24" s="1"/>
      <c r="U24" s="9"/>
    </row>
    <row r="25" spans="1:30" x14ac:dyDescent="0.25">
      <c r="A25" s="8" t="s">
        <v>19</v>
      </c>
      <c r="B25">
        <f>AVERAGE(C25:C27)</f>
        <v>27.566666666666663</v>
      </c>
      <c r="C25" s="1">
        <v>17.2</v>
      </c>
      <c r="D25" s="1">
        <v>42.7</v>
      </c>
      <c r="E25" s="1">
        <v>28.6</v>
      </c>
      <c r="G25">
        <f>C25*100/$B$25</f>
        <v>62.394195888754545</v>
      </c>
      <c r="H25">
        <f t="shared" ref="H25:I25" si="25">D25*100/$B$25</f>
        <v>154.89721886336156</v>
      </c>
      <c r="I25">
        <f t="shared" si="25"/>
        <v>103.74848851269651</v>
      </c>
    </row>
    <row r="26" spans="1:30" x14ac:dyDescent="0.25">
      <c r="A26" s="8"/>
      <c r="C26" s="1">
        <v>47.4</v>
      </c>
      <c r="D26" s="1"/>
      <c r="E26" s="1"/>
      <c r="G26">
        <f t="shared" ref="G26:G27" si="26">C26*100/$B$25</f>
        <v>171.9467956469166</v>
      </c>
    </row>
    <row r="27" spans="1:30" x14ac:dyDescent="0.25">
      <c r="A27" s="8"/>
      <c r="C27" s="1">
        <v>18.100000000000001</v>
      </c>
      <c r="D27" s="1"/>
      <c r="E27" s="1"/>
      <c r="G27">
        <f t="shared" si="26"/>
        <v>65.65900846432892</v>
      </c>
    </row>
    <row r="28" spans="1:30" x14ac:dyDescent="0.25">
      <c r="C28" s="1"/>
      <c r="D28" s="1"/>
      <c r="E28" s="1"/>
    </row>
    <row r="29" spans="1:30" x14ac:dyDescent="0.25">
      <c r="A29" s="8" t="s">
        <v>20</v>
      </c>
      <c r="B29">
        <f>AVERAGE(C29:C31)</f>
        <v>30.7</v>
      </c>
      <c r="C29" s="1">
        <v>26.2</v>
      </c>
      <c r="D29" s="1">
        <v>52.2</v>
      </c>
      <c r="E29" s="1">
        <v>24</v>
      </c>
      <c r="G29">
        <f>C29*100/$B$29</f>
        <v>85.342019543973947</v>
      </c>
      <c r="H29">
        <f t="shared" ref="H29:I29" si="27">D29*100/$B$29</f>
        <v>170.03257328990227</v>
      </c>
      <c r="I29">
        <f t="shared" si="27"/>
        <v>78.175895765472319</v>
      </c>
    </row>
    <row r="30" spans="1:30" x14ac:dyDescent="0.25">
      <c r="A30" s="8"/>
      <c r="C30" s="1">
        <v>46</v>
      </c>
      <c r="D30" s="1"/>
      <c r="E30" s="1"/>
      <c r="G30">
        <f t="shared" ref="G30:G31" si="28">C30*100/$B$29</f>
        <v>149.8371335504886</v>
      </c>
    </row>
    <row r="31" spans="1:30" x14ac:dyDescent="0.25">
      <c r="A31" s="8"/>
      <c r="C31" s="1">
        <v>19.899999999999999</v>
      </c>
      <c r="D31" s="1"/>
      <c r="E31" s="1"/>
      <c r="G31">
        <f t="shared" si="28"/>
        <v>64.820846905537451</v>
      </c>
    </row>
  </sheetData>
  <mergeCells count="17">
    <mergeCell ref="AA1:AC1"/>
    <mergeCell ref="C1:E1"/>
    <mergeCell ref="G1:I1"/>
    <mergeCell ref="M1:O1"/>
    <mergeCell ref="Q1:S1"/>
    <mergeCell ref="W1:Y1"/>
    <mergeCell ref="A25:A27"/>
    <mergeCell ref="A29:A31"/>
    <mergeCell ref="U3:U8"/>
    <mergeCell ref="U11:U16"/>
    <mergeCell ref="U19:U24"/>
    <mergeCell ref="K3:K5"/>
    <mergeCell ref="K7:K9"/>
    <mergeCell ref="A3:A8"/>
    <mergeCell ref="A10:A15"/>
    <mergeCell ref="A17:A19"/>
    <mergeCell ref="A21:A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E8BDF-6B12-4EFC-AFA7-96C6359B87AF}">
  <dimension ref="A1:AD31"/>
  <sheetViews>
    <sheetView tabSelected="1" workbookViewId="0">
      <selection activeCell="Q23" sqref="Q23"/>
    </sheetView>
  </sheetViews>
  <sheetFormatPr defaultRowHeight="15" x14ac:dyDescent="0.25"/>
  <cols>
    <col min="2" max="2" width="12.7109375" bestFit="1" customWidth="1"/>
    <col min="3" max="3" width="7.7109375" bestFit="1" customWidth="1"/>
    <col min="4" max="4" width="10.5703125" bestFit="1" customWidth="1"/>
    <col min="5" max="5" width="11.7109375" bestFit="1" customWidth="1"/>
    <col min="7" max="9" width="12" bestFit="1" customWidth="1"/>
    <col min="10" max="10" width="12" customWidth="1"/>
    <col min="12" max="12" width="12.85546875" bestFit="1" customWidth="1"/>
    <col min="13" max="13" width="7.7109375" bestFit="1" customWidth="1"/>
    <col min="14" max="14" width="10.5703125" bestFit="1" customWidth="1"/>
    <col min="15" max="15" width="11.7109375" bestFit="1" customWidth="1"/>
    <col min="17" max="19" width="12" bestFit="1" customWidth="1"/>
    <col min="20" max="20" width="12" customWidth="1"/>
    <col min="22" max="22" width="12.85546875" bestFit="1" customWidth="1"/>
    <col min="23" max="23" width="7.7109375" bestFit="1" customWidth="1"/>
    <col min="24" max="24" width="10.5703125" bestFit="1" customWidth="1"/>
    <col min="25" max="25" width="11.7109375" bestFit="1" customWidth="1"/>
    <col min="27" max="29" width="12" bestFit="1" customWidth="1"/>
  </cols>
  <sheetData>
    <row r="1" spans="1:30" x14ac:dyDescent="0.25">
      <c r="B1" s="5" t="s">
        <v>13</v>
      </c>
      <c r="C1" s="8" t="s">
        <v>12</v>
      </c>
      <c r="D1" s="8"/>
      <c r="E1" s="8"/>
      <c r="G1" s="8" t="s">
        <v>14</v>
      </c>
      <c r="H1" s="8"/>
      <c r="I1" s="8"/>
      <c r="J1" s="6"/>
      <c r="L1" s="5" t="s">
        <v>13</v>
      </c>
      <c r="M1" s="8" t="s">
        <v>12</v>
      </c>
      <c r="N1" s="8"/>
      <c r="O1" s="8"/>
      <c r="Q1" s="8" t="s">
        <v>14</v>
      </c>
      <c r="R1" s="8"/>
      <c r="S1" s="8"/>
      <c r="T1" s="6"/>
      <c r="V1" s="5" t="s">
        <v>13</v>
      </c>
      <c r="W1" s="8" t="s">
        <v>12</v>
      </c>
      <c r="X1" s="8"/>
      <c r="Y1" s="8"/>
      <c r="AA1" s="8" t="s">
        <v>14</v>
      </c>
      <c r="AB1" s="8"/>
      <c r="AC1" s="8"/>
    </row>
    <row r="2" spans="1:30" x14ac:dyDescent="0.25">
      <c r="C2" s="4" t="s">
        <v>3</v>
      </c>
      <c r="D2" s="4" t="s">
        <v>4</v>
      </c>
      <c r="E2" s="4" t="s">
        <v>5</v>
      </c>
      <c r="F2" s="2"/>
      <c r="G2" s="4" t="s">
        <v>3</v>
      </c>
      <c r="H2" s="4" t="s">
        <v>4</v>
      </c>
      <c r="I2" s="4" t="s">
        <v>5</v>
      </c>
      <c r="J2" s="4"/>
      <c r="K2" s="2"/>
      <c r="L2" s="2"/>
      <c r="M2" s="4" t="s">
        <v>0</v>
      </c>
      <c r="N2" s="4" t="s">
        <v>1</v>
      </c>
      <c r="O2" s="4" t="s">
        <v>2</v>
      </c>
      <c r="Q2" s="4" t="s">
        <v>0</v>
      </c>
      <c r="R2" s="4" t="s">
        <v>1</v>
      </c>
      <c r="S2" s="4" t="s">
        <v>2</v>
      </c>
      <c r="T2" s="4"/>
      <c r="V2" s="2"/>
      <c r="W2" s="4" t="s">
        <v>6</v>
      </c>
      <c r="X2" s="4" t="s">
        <v>7</v>
      </c>
      <c r="Y2" s="4" t="s">
        <v>8</v>
      </c>
      <c r="AA2" s="4" t="s">
        <v>6</v>
      </c>
      <c r="AB2" s="4" t="s">
        <v>7</v>
      </c>
      <c r="AC2" s="4" t="s">
        <v>8</v>
      </c>
    </row>
    <row r="3" spans="1:30" x14ac:dyDescent="0.25">
      <c r="A3" s="9" t="s">
        <v>16</v>
      </c>
      <c r="B3">
        <f>AVERAGE(C3:C8)</f>
        <v>1129.6666666666667</v>
      </c>
      <c r="C3" s="1">
        <v>844</v>
      </c>
      <c r="D3" s="1">
        <v>1606</v>
      </c>
      <c r="E3" s="1">
        <v>1405</v>
      </c>
      <c r="F3" s="1"/>
      <c r="G3">
        <f>C3*100/$B$3</f>
        <v>74.712304514606075</v>
      </c>
      <c r="H3">
        <f t="shared" ref="H3:I4" si="0">D3*100/$B$3</f>
        <v>142.16583062850398</v>
      </c>
      <c r="I3">
        <f t="shared" si="0"/>
        <v>124.3729713779876</v>
      </c>
      <c r="K3" s="10" t="s">
        <v>21</v>
      </c>
      <c r="L3">
        <f>AVERAGE(M3:M5)</f>
        <v>2968.6666666666665</v>
      </c>
      <c r="M3" s="1">
        <v>3583</v>
      </c>
      <c r="N3" s="1">
        <v>2665</v>
      </c>
      <c r="O3" s="1">
        <v>3028</v>
      </c>
      <c r="Q3">
        <f>M3*100/$L$3</f>
        <v>120.69391421513588</v>
      </c>
      <c r="R3">
        <f t="shared" ref="R3:S3" si="1">N3*100/$L$3</f>
        <v>89.770940938693016</v>
      </c>
      <c r="S3">
        <f t="shared" si="1"/>
        <v>101.99865259375703</v>
      </c>
      <c r="U3" s="9" t="s">
        <v>24</v>
      </c>
      <c r="V3">
        <f>AVERAGE(W3:W8)</f>
        <v>3164.1666666666665</v>
      </c>
      <c r="W3">
        <v>1917</v>
      </c>
      <c r="X3">
        <v>2227</v>
      </c>
      <c r="Y3">
        <v>5439</v>
      </c>
      <c r="AA3">
        <f>W3*100/$V$3</f>
        <v>60.584672109560181</v>
      </c>
      <c r="AB3">
        <f>X3*100/$V$3</f>
        <v>70.381880431919939</v>
      </c>
      <c r="AC3">
        <f>Y3*100/$V$3</f>
        <v>171.89360021069265</v>
      </c>
      <c r="AD3" t="s">
        <v>9</v>
      </c>
    </row>
    <row r="4" spans="1:30" x14ac:dyDescent="0.25">
      <c r="A4" s="9"/>
      <c r="C4" s="1">
        <v>1170</v>
      </c>
      <c r="D4" s="1">
        <v>1585</v>
      </c>
      <c r="E4" s="1">
        <v>1456</v>
      </c>
      <c r="F4" s="1"/>
      <c r="G4">
        <f>C4*100/$B$3</f>
        <v>103.57037474181173</v>
      </c>
      <c r="H4">
        <f t="shared" si="0"/>
        <v>140.30687518442016</v>
      </c>
      <c r="I4">
        <f t="shared" si="0"/>
        <v>128.88757745647683</v>
      </c>
      <c r="K4" s="11"/>
      <c r="M4" s="1">
        <v>2452</v>
      </c>
      <c r="N4" s="1"/>
      <c r="O4" s="1"/>
      <c r="Q4">
        <f t="shared" ref="Q4" si="2">M4*100/$L$3</f>
        <v>82.596002694812483</v>
      </c>
      <c r="U4" s="9"/>
      <c r="W4">
        <v>2400</v>
      </c>
      <c r="X4">
        <v>2350</v>
      </c>
      <c r="AA4">
        <f t="shared" ref="AA4:AA8" si="3">W4*100/$V$3</f>
        <v>75.849354753752962</v>
      </c>
      <c r="AB4">
        <f>X4*100/$V$3</f>
        <v>74.269159863049779</v>
      </c>
    </row>
    <row r="5" spans="1:30" x14ac:dyDescent="0.25">
      <c r="A5" s="9"/>
      <c r="C5" s="1">
        <v>1108</v>
      </c>
      <c r="D5" s="1"/>
      <c r="E5" s="1"/>
      <c r="F5" s="1"/>
      <c r="G5">
        <f t="shared" ref="G5:G8" si="4">C5*100/$B$3</f>
        <v>98.082030097373845</v>
      </c>
      <c r="K5" s="11"/>
      <c r="M5" s="1">
        <v>2871</v>
      </c>
      <c r="N5" s="1"/>
      <c r="O5" s="1"/>
      <c r="Q5">
        <f>M5*100/$L$3</f>
        <v>96.710083090051654</v>
      </c>
      <c r="U5" s="9"/>
      <c r="W5">
        <v>3273</v>
      </c>
      <c r="AA5">
        <f t="shared" si="3"/>
        <v>103.4395575454306</v>
      </c>
    </row>
    <row r="6" spans="1:30" x14ac:dyDescent="0.25">
      <c r="A6" s="9"/>
      <c r="C6" s="1">
        <v>946</v>
      </c>
      <c r="D6" s="1"/>
      <c r="E6" s="1"/>
      <c r="F6" s="1"/>
      <c r="G6">
        <f t="shared" si="4"/>
        <v>83.741516671584534</v>
      </c>
      <c r="K6" s="1"/>
      <c r="M6" s="1"/>
      <c r="N6" s="1"/>
      <c r="O6" s="1"/>
      <c r="U6" s="9"/>
      <c r="W6">
        <v>3434</v>
      </c>
      <c r="AA6">
        <f t="shared" si="3"/>
        <v>108.52778509349487</v>
      </c>
    </row>
    <row r="7" spans="1:30" x14ac:dyDescent="0.25">
      <c r="A7" s="9"/>
      <c r="C7" s="1">
        <v>1232</v>
      </c>
      <c r="D7" s="1"/>
      <c r="E7" s="1"/>
      <c r="F7" s="1"/>
      <c r="G7">
        <f t="shared" si="4"/>
        <v>109.05871938624962</v>
      </c>
      <c r="K7" s="10" t="s">
        <v>22</v>
      </c>
      <c r="L7">
        <f>AVERAGE(M7:M9)</f>
        <v>1438.6666666666667</v>
      </c>
      <c r="M7" s="1">
        <v>1350</v>
      </c>
      <c r="N7" s="1">
        <v>1345</v>
      </c>
      <c r="O7" s="1">
        <v>1305</v>
      </c>
      <c r="Q7">
        <f>M7*100/$L$7</f>
        <v>93.8368860055607</v>
      </c>
      <c r="R7">
        <f>N7*100/$L$7</f>
        <v>93.489341983317885</v>
      </c>
      <c r="S7">
        <f t="shared" ref="S7" si="5">O7*100/$L$7</f>
        <v>90.708989805375339</v>
      </c>
      <c r="U7" s="9"/>
      <c r="W7">
        <v>4407</v>
      </c>
      <c r="AA7">
        <f t="shared" si="3"/>
        <v>139.27837766657888</v>
      </c>
    </row>
    <row r="8" spans="1:30" x14ac:dyDescent="0.25">
      <c r="A8" s="9"/>
      <c r="C8" s="1">
        <v>1478</v>
      </c>
      <c r="D8" s="1"/>
      <c r="E8" s="1"/>
      <c r="F8" s="1"/>
      <c r="G8">
        <f t="shared" si="4"/>
        <v>130.83505458837413</v>
      </c>
      <c r="K8" s="11"/>
      <c r="L8" s="1"/>
      <c r="M8" s="1">
        <v>1899</v>
      </c>
      <c r="N8" s="1"/>
      <c r="O8" s="1"/>
      <c r="Q8">
        <f t="shared" ref="Q8" si="6">M8*100/$L$7</f>
        <v>131.99721964782205</v>
      </c>
      <c r="U8" s="9"/>
      <c r="W8">
        <v>3554</v>
      </c>
      <c r="AA8">
        <f t="shared" si="3"/>
        <v>112.32025283118251</v>
      </c>
    </row>
    <row r="9" spans="1:30" x14ac:dyDescent="0.25">
      <c r="C9" s="1"/>
      <c r="D9" s="1"/>
      <c r="E9" s="1"/>
      <c r="F9" s="1"/>
      <c r="K9" s="11"/>
      <c r="L9" s="1"/>
      <c r="M9" s="1">
        <v>1067</v>
      </c>
      <c r="N9" s="1"/>
      <c r="O9" s="1"/>
      <c r="Q9">
        <f>M9*100/$L$7</f>
        <v>74.165894346617236</v>
      </c>
    </row>
    <row r="10" spans="1:30" x14ac:dyDescent="0.25">
      <c r="A10" s="9" t="s">
        <v>15</v>
      </c>
      <c r="B10">
        <f>AVERAGE(C10:C15)</f>
        <v>2319</v>
      </c>
      <c r="C10" s="1">
        <v>2337</v>
      </c>
      <c r="D10" s="1">
        <v>1950</v>
      </c>
      <c r="E10" s="1">
        <v>2279</v>
      </c>
      <c r="F10" s="1"/>
      <c r="G10">
        <f>C10*100/$B$10</f>
        <v>100.77619663648125</v>
      </c>
      <c r="H10">
        <f t="shared" ref="H10:I11" si="7">D10*100/$B$10</f>
        <v>84.087968952134545</v>
      </c>
      <c r="I10">
        <f t="shared" si="7"/>
        <v>98.275118585597241</v>
      </c>
      <c r="K10" s="1"/>
      <c r="L10" s="1"/>
      <c r="M10" s="1"/>
      <c r="N10" s="1"/>
      <c r="O10" s="1"/>
    </row>
    <row r="11" spans="1:30" x14ac:dyDescent="0.25">
      <c r="A11" s="9"/>
      <c r="C11" s="1">
        <v>2804</v>
      </c>
      <c r="D11" s="1">
        <v>2323</v>
      </c>
      <c r="E11" s="1">
        <v>2006</v>
      </c>
      <c r="F11" s="1"/>
      <c r="G11">
        <f>C11*100/$B$10</f>
        <v>120.91418714963346</v>
      </c>
      <c r="H11">
        <f t="shared" si="7"/>
        <v>100.17248814144028</v>
      </c>
      <c r="I11">
        <f t="shared" si="7"/>
        <v>86.502802932298408</v>
      </c>
      <c r="K11" s="1"/>
      <c r="L11" s="1"/>
      <c r="M11" s="1"/>
      <c r="N11" s="1"/>
      <c r="O11" s="1"/>
      <c r="U11" s="9" t="s">
        <v>25</v>
      </c>
      <c r="V11">
        <f>AVERAGE(W11:W16)</f>
        <v>4093.3333333333335</v>
      </c>
      <c r="W11">
        <v>2519</v>
      </c>
      <c r="X11">
        <v>2634</v>
      </c>
      <c r="Y11">
        <v>3339</v>
      </c>
      <c r="AA11">
        <f>W11*100/$V$11</f>
        <v>61.539087947882734</v>
      </c>
      <c r="AB11">
        <f t="shared" ref="AB11:AC11" si="8">X11*100/$V$11</f>
        <v>64.348534201954394</v>
      </c>
      <c r="AC11">
        <f t="shared" si="8"/>
        <v>81.571661237785008</v>
      </c>
      <c r="AD11" t="s">
        <v>10</v>
      </c>
    </row>
    <row r="12" spans="1:30" x14ac:dyDescent="0.25">
      <c r="A12" s="9"/>
      <c r="C12" s="1">
        <v>2040</v>
      </c>
      <c r="D12" s="1"/>
      <c r="E12" s="1"/>
      <c r="F12" s="1"/>
      <c r="G12">
        <f t="shared" ref="G12:G15" si="9">C12*100/$B$10</f>
        <v>87.968952134540757</v>
      </c>
      <c r="K12" s="1"/>
      <c r="L12" s="1"/>
      <c r="M12" s="1"/>
      <c r="N12" s="1"/>
      <c r="O12" s="1"/>
      <c r="U12" s="9"/>
      <c r="W12">
        <v>2519</v>
      </c>
      <c r="X12">
        <v>2734</v>
      </c>
      <c r="Y12">
        <v>3831</v>
      </c>
      <c r="AA12">
        <f t="shared" ref="AA12:AA16" si="10">W12*100/$V$11</f>
        <v>61.539087947882734</v>
      </c>
      <c r="AB12">
        <f t="shared" ref="AB12" si="11">X12*100/$V$11</f>
        <v>66.791530944625407</v>
      </c>
      <c r="AC12">
        <f t="shared" ref="AC12" si="12">Y12*100/$V$11</f>
        <v>93.591205211726376</v>
      </c>
    </row>
    <row r="13" spans="1:30" x14ac:dyDescent="0.25">
      <c r="A13" s="9"/>
      <c r="C13" s="1">
        <v>2210</v>
      </c>
      <c r="D13" s="1"/>
      <c r="E13" s="1"/>
      <c r="F13" s="1"/>
      <c r="G13">
        <f t="shared" si="9"/>
        <v>95.299698145752473</v>
      </c>
      <c r="K13" s="1"/>
      <c r="L13" s="1"/>
      <c r="M13" s="1"/>
      <c r="N13" s="1"/>
      <c r="O13" s="1"/>
      <c r="U13" s="9"/>
      <c r="W13">
        <v>3455</v>
      </c>
      <c r="AA13">
        <f t="shared" si="10"/>
        <v>84.40553745928338</v>
      </c>
    </row>
    <row r="14" spans="1:30" x14ac:dyDescent="0.25">
      <c r="A14" s="9"/>
      <c r="C14" s="1">
        <v>2253</v>
      </c>
      <c r="D14" s="1"/>
      <c r="E14" s="1"/>
      <c r="F14" s="1"/>
      <c r="G14">
        <f t="shared" si="9"/>
        <v>97.153945666235444</v>
      </c>
      <c r="K14" s="1"/>
      <c r="L14" s="1"/>
      <c r="M14" s="1"/>
      <c r="N14" s="1"/>
      <c r="O14" s="1"/>
      <c r="U14" s="9"/>
      <c r="W14">
        <v>3769</v>
      </c>
      <c r="AA14">
        <f t="shared" si="10"/>
        <v>92.076547231270354</v>
      </c>
    </row>
    <row r="15" spans="1:30" x14ac:dyDescent="0.25">
      <c r="A15" s="9"/>
      <c r="C15" s="1">
        <v>2270</v>
      </c>
      <c r="D15" s="1"/>
      <c r="E15" s="1"/>
      <c r="F15" s="1"/>
      <c r="G15">
        <f t="shared" si="9"/>
        <v>97.887020267356618</v>
      </c>
      <c r="K15" s="1"/>
      <c r="L15" s="1"/>
      <c r="M15" s="1"/>
      <c r="N15" s="1"/>
      <c r="O15" s="1"/>
      <c r="U15" s="9"/>
      <c r="W15">
        <v>5521</v>
      </c>
      <c r="AA15">
        <f t="shared" si="10"/>
        <v>134.87785016286645</v>
      </c>
    </row>
    <row r="16" spans="1:30" x14ac:dyDescent="0.25">
      <c r="A16" s="7"/>
      <c r="C16" s="1"/>
      <c r="D16" s="1"/>
      <c r="E16" s="1"/>
      <c r="F16" s="1"/>
      <c r="K16" s="1"/>
      <c r="L16" s="1"/>
      <c r="M16" s="1"/>
      <c r="N16" s="1"/>
      <c r="O16" s="1"/>
      <c r="U16" s="9"/>
      <c r="W16">
        <v>6777</v>
      </c>
      <c r="AA16">
        <f t="shared" si="10"/>
        <v>165.56188925081432</v>
      </c>
    </row>
    <row r="17" spans="1:30" x14ac:dyDescent="0.25">
      <c r="A17" s="8" t="s">
        <v>17</v>
      </c>
      <c r="B17">
        <f>AVERAGE(C17:C19)</f>
        <v>4980.666666666667</v>
      </c>
      <c r="C17" s="1">
        <v>9449</v>
      </c>
      <c r="D17" s="1">
        <v>1968</v>
      </c>
      <c r="E17" s="1">
        <v>4008</v>
      </c>
      <c r="F17" s="1"/>
      <c r="G17">
        <f>C17*100/$B$17</f>
        <v>189.71355909516797</v>
      </c>
      <c r="H17">
        <f t="shared" ref="H17:I17" si="13">D17*100/$B$17</f>
        <v>39.512782760005351</v>
      </c>
      <c r="I17">
        <f t="shared" si="13"/>
        <v>80.471155133181625</v>
      </c>
      <c r="K17" s="1"/>
      <c r="L17" s="1"/>
      <c r="M17" s="1"/>
      <c r="N17" s="1"/>
      <c r="O17" s="1"/>
    </row>
    <row r="18" spans="1:30" x14ac:dyDescent="0.25">
      <c r="A18" s="8"/>
      <c r="C18" s="1">
        <v>2524</v>
      </c>
      <c r="D18" s="1"/>
      <c r="E18" s="1"/>
      <c r="F18" s="1"/>
      <c r="G18">
        <f t="shared" ref="G18:G19" si="14">C18*100/$B$17</f>
        <v>50.675946995047511</v>
      </c>
      <c r="K18" s="1"/>
      <c r="L18" s="1"/>
      <c r="M18" s="1"/>
      <c r="N18" s="1"/>
      <c r="O18" s="1"/>
    </row>
    <row r="19" spans="1:30" x14ac:dyDescent="0.25">
      <c r="A19" s="8"/>
      <c r="C19" s="1">
        <v>2969</v>
      </c>
      <c r="D19" s="1"/>
      <c r="E19" s="1"/>
      <c r="F19" s="1"/>
      <c r="G19">
        <f t="shared" si="14"/>
        <v>59.610493909784495</v>
      </c>
      <c r="K19" s="1"/>
      <c r="L19" s="1"/>
      <c r="M19" s="1"/>
      <c r="N19" s="1"/>
      <c r="O19" s="1"/>
      <c r="U19" s="9" t="s">
        <v>23</v>
      </c>
      <c r="V19">
        <f>AVERAGE(W19:W24)</f>
        <v>1986.5</v>
      </c>
      <c r="W19">
        <v>2442</v>
      </c>
      <c r="X19">
        <v>3052</v>
      </c>
      <c r="Y19">
        <v>1811</v>
      </c>
      <c r="AA19">
        <f>W19*100/$V$19</f>
        <v>122.92977598791845</v>
      </c>
      <c r="AB19">
        <f>X19*100/$V$19</f>
        <v>153.63705008809464</v>
      </c>
      <c r="AC19">
        <f t="shared" ref="AC19" si="15">Y19*100/$V$19</f>
        <v>91.165366221998497</v>
      </c>
      <c r="AD19" t="s">
        <v>11</v>
      </c>
    </row>
    <row r="20" spans="1:30" x14ac:dyDescent="0.25">
      <c r="C20" s="1"/>
      <c r="D20" s="1"/>
      <c r="E20" s="1"/>
      <c r="F20" s="1"/>
      <c r="K20" s="1"/>
      <c r="L20" s="1"/>
      <c r="M20" s="1"/>
      <c r="N20" s="1"/>
      <c r="O20" s="1"/>
      <c r="U20" s="9"/>
      <c r="W20">
        <v>2951</v>
      </c>
      <c r="X20">
        <v>2728</v>
      </c>
      <c r="Y20">
        <v>2328</v>
      </c>
      <c r="AA20">
        <f t="shared" ref="AA20:AA24" si="16">W20*100/$V$19</f>
        <v>148.55273093380316</v>
      </c>
      <c r="AB20">
        <f t="shared" ref="AB20" si="17">X20*100/$V$19</f>
        <v>137.32695695947646</v>
      </c>
      <c r="AC20">
        <f>Y20*100/$V$19</f>
        <v>117.19103951673799</v>
      </c>
    </row>
    <row r="21" spans="1:30" x14ac:dyDescent="0.25">
      <c r="A21" s="8" t="s">
        <v>18</v>
      </c>
      <c r="B21">
        <f>AVERAGE(C21:C23)</f>
        <v>1185</v>
      </c>
      <c r="C21" s="1">
        <v>1202</v>
      </c>
      <c r="D21" s="1">
        <v>1579</v>
      </c>
      <c r="E21" s="1">
        <v>1355</v>
      </c>
      <c r="F21" s="1"/>
      <c r="G21">
        <f>C21*100/$B$21</f>
        <v>101.43459915611814</v>
      </c>
      <c r="H21">
        <f t="shared" ref="H21:I21" si="18">D21*100/$B$21</f>
        <v>133.24894514767934</v>
      </c>
      <c r="I21">
        <f t="shared" si="18"/>
        <v>114.34599156118144</v>
      </c>
      <c r="K21" s="1"/>
      <c r="L21" s="1"/>
      <c r="M21" s="1"/>
      <c r="N21" s="1"/>
      <c r="O21" s="1"/>
      <c r="U21" s="9"/>
      <c r="W21">
        <v>1718</v>
      </c>
      <c r="AA21">
        <f t="shared" si="16"/>
        <v>86.483765416561795</v>
      </c>
    </row>
    <row r="22" spans="1:30" x14ac:dyDescent="0.25">
      <c r="A22" s="8"/>
      <c r="C22" s="1">
        <v>1114</v>
      </c>
      <c r="D22" s="1"/>
      <c r="E22" s="1"/>
      <c r="F22" s="1"/>
      <c r="G22">
        <f t="shared" ref="G22:G23" si="19">C22*100/$B$21</f>
        <v>94.008438818565395</v>
      </c>
      <c r="K22" s="1"/>
      <c r="L22" s="1"/>
      <c r="M22" s="1"/>
      <c r="N22" s="1"/>
      <c r="O22" s="1"/>
      <c r="U22" s="9"/>
      <c r="W22">
        <v>1655</v>
      </c>
      <c r="AA22">
        <f t="shared" si="16"/>
        <v>83.312358419330479</v>
      </c>
    </row>
    <row r="23" spans="1:30" x14ac:dyDescent="0.25">
      <c r="A23" s="8"/>
      <c r="C23" s="1">
        <v>1239</v>
      </c>
      <c r="D23" s="1"/>
      <c r="E23" s="1"/>
      <c r="F23" s="1"/>
      <c r="G23">
        <f t="shared" si="19"/>
        <v>104.55696202531645</v>
      </c>
      <c r="K23" s="1"/>
      <c r="L23" s="1"/>
      <c r="M23" s="1"/>
      <c r="N23" s="1"/>
      <c r="O23" s="1"/>
      <c r="U23" s="9"/>
      <c r="W23">
        <v>1547</v>
      </c>
      <c r="AA23">
        <f>W23*100/$V$19</f>
        <v>77.875660709791092</v>
      </c>
    </row>
    <row r="24" spans="1:30" x14ac:dyDescent="0.25">
      <c r="C24" s="1"/>
      <c r="D24" s="1"/>
      <c r="E24" s="1"/>
      <c r="F24" s="1"/>
      <c r="K24" s="1"/>
      <c r="L24" s="1"/>
      <c r="M24" s="1"/>
      <c r="N24" s="1"/>
      <c r="O24" s="1"/>
      <c r="U24" s="9"/>
      <c r="W24">
        <v>1606</v>
      </c>
      <c r="AA24">
        <f t="shared" si="16"/>
        <v>80.845708532595012</v>
      </c>
    </row>
    <row r="25" spans="1:30" x14ac:dyDescent="0.25">
      <c r="A25" s="8" t="s">
        <v>19</v>
      </c>
      <c r="B25">
        <f>AVERAGE(C25:C27)</f>
        <v>1339.3333333333333</v>
      </c>
      <c r="C25" s="1">
        <v>1225</v>
      </c>
      <c r="D25" s="1">
        <v>1437</v>
      </c>
      <c r="E25" s="1">
        <v>1270</v>
      </c>
      <c r="F25" s="1"/>
      <c r="G25">
        <f>C25*100/$B$25</f>
        <v>91.463414634146346</v>
      </c>
      <c r="H25">
        <f t="shared" ref="H25:I25" si="20">D25*100/$B$25</f>
        <v>107.29218516674963</v>
      </c>
      <c r="I25">
        <f t="shared" si="20"/>
        <v>94.823295171727239</v>
      </c>
      <c r="K25" s="1"/>
      <c r="L25" s="1"/>
      <c r="M25" s="1"/>
      <c r="N25" s="1"/>
      <c r="O25" s="1"/>
    </row>
    <row r="26" spans="1:30" x14ac:dyDescent="0.25">
      <c r="A26" s="8"/>
      <c r="C26" s="1">
        <v>1532</v>
      </c>
      <c r="D26" s="1"/>
      <c r="E26" s="1"/>
      <c r="F26" s="1"/>
      <c r="G26">
        <f t="shared" ref="G26:G27" si="21">C26*100/$B$25</f>
        <v>114.38526630164262</v>
      </c>
      <c r="K26" s="1"/>
      <c r="L26" s="1"/>
      <c r="M26" s="1"/>
      <c r="N26" s="1"/>
      <c r="O26" s="1"/>
    </row>
    <row r="27" spans="1:30" x14ac:dyDescent="0.25">
      <c r="A27" s="8"/>
      <c r="C27" s="1">
        <v>1261</v>
      </c>
      <c r="D27" s="1"/>
      <c r="E27" s="1"/>
      <c r="F27" s="1"/>
      <c r="G27">
        <f t="shared" si="21"/>
        <v>94.151319064211052</v>
      </c>
      <c r="K27" s="1"/>
      <c r="L27" s="1"/>
      <c r="M27" s="1"/>
      <c r="N27" s="1"/>
      <c r="O27" s="1"/>
    </row>
    <row r="28" spans="1:30" x14ac:dyDescent="0.25">
      <c r="C28" s="1"/>
      <c r="D28" s="1"/>
      <c r="E28" s="1"/>
      <c r="F28" s="1"/>
      <c r="K28" s="1"/>
      <c r="L28" s="1"/>
      <c r="M28" s="1"/>
      <c r="N28" s="1"/>
      <c r="O28" s="1"/>
    </row>
    <row r="29" spans="1:30" x14ac:dyDescent="0.25">
      <c r="A29" s="8" t="s">
        <v>20</v>
      </c>
      <c r="B29">
        <f>AVERAGE(C29:C31)</f>
        <v>1339.3333333333333</v>
      </c>
      <c r="C29" s="1">
        <v>1295</v>
      </c>
      <c r="D29" s="1">
        <v>1722</v>
      </c>
      <c r="E29" s="1">
        <v>1376</v>
      </c>
      <c r="F29" s="1"/>
      <c r="G29">
        <f>C29*100/$B$29</f>
        <v>96.689895470383277</v>
      </c>
      <c r="H29">
        <f t="shared" ref="H29:I29" si="22">D29*100/$B$29</f>
        <v>128.57142857142858</v>
      </c>
      <c r="I29">
        <f t="shared" si="22"/>
        <v>102.73768043802887</v>
      </c>
      <c r="K29" s="1"/>
      <c r="L29" s="1"/>
      <c r="M29" s="1"/>
      <c r="N29" s="1"/>
      <c r="O29" s="1"/>
    </row>
    <row r="30" spans="1:30" x14ac:dyDescent="0.25">
      <c r="A30" s="8"/>
      <c r="C30" s="1">
        <v>1526</v>
      </c>
      <c r="D30" s="1"/>
      <c r="E30" s="1"/>
      <c r="F30" s="1"/>
      <c r="G30">
        <f t="shared" ref="G30:G31" si="23">C30*100/$B$29</f>
        <v>113.93728222996516</v>
      </c>
      <c r="K30" s="1"/>
      <c r="L30" s="1"/>
      <c r="M30" s="1"/>
      <c r="N30" s="1"/>
      <c r="O30" s="1"/>
    </row>
    <row r="31" spans="1:30" x14ac:dyDescent="0.25">
      <c r="A31" s="8"/>
      <c r="C31" s="1">
        <v>1197</v>
      </c>
      <c r="D31" s="1"/>
      <c r="E31" s="1"/>
      <c r="F31" s="1"/>
      <c r="G31">
        <f t="shared" si="23"/>
        <v>89.372822299651574</v>
      </c>
      <c r="K31" s="1"/>
      <c r="L31" s="1"/>
      <c r="M31" s="1"/>
      <c r="N31" s="1"/>
      <c r="O31" s="1"/>
    </row>
  </sheetData>
  <mergeCells count="17">
    <mergeCell ref="AA1:AC1"/>
    <mergeCell ref="C1:E1"/>
    <mergeCell ref="G1:I1"/>
    <mergeCell ref="M1:O1"/>
    <mergeCell ref="Q1:S1"/>
    <mergeCell ref="W1:Y1"/>
    <mergeCell ref="A25:A27"/>
    <mergeCell ref="A29:A31"/>
    <mergeCell ref="K3:K5"/>
    <mergeCell ref="K7:K9"/>
    <mergeCell ref="U3:U8"/>
    <mergeCell ref="U11:U16"/>
    <mergeCell ref="U19:U24"/>
    <mergeCell ref="A10:A15"/>
    <mergeCell ref="A3:A8"/>
    <mergeCell ref="A17:A19"/>
    <mergeCell ref="A21:A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%MitoSOX</vt:lpstr>
      <vt:lpstr>MIF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SARAIVA</dc:creator>
  <cp:lastModifiedBy>Claudia SARAIVA</cp:lastModifiedBy>
  <dcterms:created xsi:type="dcterms:W3CDTF">2022-10-10T08:48:09Z</dcterms:created>
  <dcterms:modified xsi:type="dcterms:W3CDTF">2023-05-25T11:52:53Z</dcterms:modified>
</cp:coreProperties>
</file>