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6-Our Papers\In Preparation\Miro1_AxPD_Claudia\Figures\Figure1\Partials\e\"/>
    </mc:Choice>
  </mc:AlternateContent>
  <xr:revisionPtr revIDLastSave="0" documentId="13_ncr:1_{1F905EF3-296C-4BF3-A2ED-99CF70337DC2}" xr6:coauthVersionLast="47" xr6:coauthVersionMax="47" xr10:uidLastSave="{00000000-0000-0000-0000-000000000000}"/>
  <bookViews>
    <workbookView xWindow="-120" yWindow="-120" windowWidth="29040" windowHeight="15840" xr2:uid="{0DE92F3A-75BE-4FEB-A30E-FA78028E0BEB}"/>
  </bookViews>
  <sheets>
    <sheet name="%MitoSO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1" l="1"/>
  <c r="AA19" i="1" s="1"/>
  <c r="V10" i="1"/>
  <c r="AA13" i="1" s="1"/>
  <c r="V3" i="1"/>
  <c r="AB4" i="1" s="1"/>
  <c r="L3" i="1"/>
  <c r="Q5" i="1" s="1"/>
  <c r="Q9" i="1"/>
  <c r="H10" i="1"/>
  <c r="L7" i="1"/>
  <c r="Q8" i="1" s="1"/>
  <c r="B29" i="1"/>
  <c r="H29" i="1" s="1"/>
  <c r="B25" i="1"/>
  <c r="G27" i="1" s="1"/>
  <c r="B21" i="1"/>
  <c r="G22" i="1" s="1"/>
  <c r="B17" i="1"/>
  <c r="G19" i="1" s="1"/>
  <c r="B10" i="1"/>
  <c r="I11" i="1" s="1"/>
  <c r="B3" i="1"/>
  <c r="I3" i="1" s="1"/>
  <c r="AA6" i="1" l="1"/>
  <c r="H21" i="1"/>
  <c r="G25" i="1"/>
  <c r="I25" i="1"/>
  <c r="G7" i="1"/>
  <c r="H11" i="1"/>
  <c r="G12" i="1"/>
  <c r="G6" i="1"/>
  <c r="AA15" i="1"/>
  <c r="G5" i="1"/>
  <c r="H3" i="1"/>
  <c r="I4" i="1"/>
  <c r="G26" i="1"/>
  <c r="AA3" i="1"/>
  <c r="AA14" i="1"/>
  <c r="I10" i="1"/>
  <c r="G29" i="1"/>
  <c r="AA8" i="1"/>
  <c r="AA12" i="1"/>
  <c r="G31" i="1"/>
  <c r="AB18" i="1"/>
  <c r="AC11" i="1"/>
  <c r="AA23" i="1"/>
  <c r="G18" i="1"/>
  <c r="AA5" i="1"/>
  <c r="G3" i="1"/>
  <c r="H4" i="1"/>
  <c r="G15" i="1"/>
  <c r="H17" i="1"/>
  <c r="H25" i="1"/>
  <c r="Q7" i="1"/>
  <c r="Q3" i="1"/>
  <c r="AA4" i="1"/>
  <c r="AA10" i="1"/>
  <c r="AB11" i="1"/>
  <c r="AA22" i="1"/>
  <c r="G11" i="1"/>
  <c r="I17" i="1"/>
  <c r="G30" i="1"/>
  <c r="G8" i="1"/>
  <c r="G4" i="1"/>
  <c r="G14" i="1"/>
  <c r="G21" i="1"/>
  <c r="S7" i="1"/>
  <c r="AB3" i="1"/>
  <c r="AC10" i="1"/>
  <c r="AA11" i="1"/>
  <c r="AA21" i="1"/>
  <c r="G10" i="1"/>
  <c r="G13" i="1"/>
  <c r="I21" i="1"/>
  <c r="R7" i="1"/>
  <c r="AC3" i="1"/>
  <c r="AB10" i="1"/>
  <c r="AA20" i="1"/>
  <c r="AC19" i="1"/>
  <c r="G17" i="1"/>
  <c r="G23" i="1"/>
  <c r="I29" i="1"/>
  <c r="AA18" i="1"/>
  <c r="AB19" i="1"/>
  <c r="AA7" i="1"/>
  <c r="AC18" i="1"/>
  <c r="Q4" i="1"/>
  <c r="S3" i="1"/>
  <c r="R3" i="1"/>
</calcChain>
</file>

<file path=xl/sharedStrings.xml><?xml version="1.0" encoding="utf-8"?>
<sst xmlns="http://schemas.openxmlformats.org/spreadsheetml/2006/main" count="45" uniqueCount="30">
  <si>
    <t>WT 60d</t>
  </si>
  <si>
    <t>PD-RQ 60d</t>
  </si>
  <si>
    <t>iCtrl-RQ 60d</t>
  </si>
  <si>
    <t>WT 30d</t>
  </si>
  <si>
    <t>PD-RQ 30d</t>
  </si>
  <si>
    <t>iCtrl-RQ 30d</t>
  </si>
  <si>
    <t>WT 20d</t>
  </si>
  <si>
    <t>PD-RQ 20d</t>
  </si>
  <si>
    <t>iCtrl-RQ 20d</t>
  </si>
  <si>
    <t>#28</t>
  </si>
  <si>
    <t>#29</t>
  </si>
  <si>
    <t>#27</t>
  </si>
  <si>
    <t>Real Values</t>
  </si>
  <si>
    <t>(average WT)</t>
  </si>
  <si>
    <t>Normalized Values</t>
  </si>
  <si>
    <t>AxPD10</t>
  </si>
  <si>
    <t>AxPD11</t>
  </si>
  <si>
    <t>AxPD12</t>
  </si>
  <si>
    <t>AxPD13</t>
  </si>
  <si>
    <t>AxPD14</t>
  </si>
  <si>
    <t>AxPD15</t>
  </si>
  <si>
    <t>AxPD19</t>
  </si>
  <si>
    <t>AxPD20</t>
  </si>
  <si>
    <t>AxPD27</t>
  </si>
  <si>
    <t>AxPD28</t>
  </si>
  <si>
    <t>AxPD29</t>
  </si>
  <si>
    <t>Batch</t>
  </si>
  <si>
    <t>Cell Line</t>
  </si>
  <si>
    <t>Day</t>
  </si>
  <si>
    <t>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</si>
</sst>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8E6D-83F5-4D61-B9D9-9E15B9A6BAA7}">
  <dimension ref="A1:AD34"/>
  <sheetViews>
    <sheetView tabSelected="1" topLeftCell="A4" workbookViewId="0">
      <selection activeCell="E34" sqref="E34"/>
    </sheetView>
  </sheetViews>
  <sheetFormatPr defaultRowHeight="15" x14ac:dyDescent="0.25"/>
  <sheetData>
    <row r="1" spans="1:30" x14ac:dyDescent="0.25">
      <c r="B1" s="5" t="s">
        <v>13</v>
      </c>
      <c r="C1" s="8" t="s">
        <v>12</v>
      </c>
      <c r="D1" s="8"/>
      <c r="E1" s="8"/>
      <c r="G1" s="8" t="s">
        <v>14</v>
      </c>
      <c r="H1" s="8"/>
      <c r="I1" s="8"/>
      <c r="J1" s="6"/>
      <c r="L1" s="5" t="s">
        <v>13</v>
      </c>
      <c r="M1" s="8" t="s">
        <v>12</v>
      </c>
      <c r="N1" s="8"/>
      <c r="O1" s="8"/>
      <c r="Q1" s="8" t="s">
        <v>14</v>
      </c>
      <c r="R1" s="8"/>
      <c r="S1" s="8"/>
      <c r="T1" s="6"/>
      <c r="V1" s="5" t="s">
        <v>13</v>
      </c>
      <c r="W1" s="8" t="s">
        <v>12</v>
      </c>
      <c r="X1" s="8"/>
      <c r="Y1" s="8"/>
      <c r="AA1" s="8" t="s">
        <v>14</v>
      </c>
      <c r="AB1" s="8"/>
      <c r="AC1" s="8"/>
    </row>
    <row r="2" spans="1:30" x14ac:dyDescent="0.25">
      <c r="C2" s="4" t="s">
        <v>3</v>
      </c>
      <c r="D2" s="4" t="s">
        <v>4</v>
      </c>
      <c r="E2" s="4" t="s">
        <v>5</v>
      </c>
      <c r="F2" s="2"/>
      <c r="G2" s="4" t="s">
        <v>3</v>
      </c>
      <c r="H2" s="4" t="s">
        <v>4</v>
      </c>
      <c r="I2" s="4" t="s">
        <v>5</v>
      </c>
      <c r="J2" s="4"/>
      <c r="K2" s="2"/>
      <c r="L2" s="2"/>
      <c r="M2" s="4" t="s">
        <v>0</v>
      </c>
      <c r="N2" s="4" t="s">
        <v>1</v>
      </c>
      <c r="O2" s="4" t="s">
        <v>2</v>
      </c>
      <c r="Q2" s="4" t="s">
        <v>0</v>
      </c>
      <c r="R2" s="4" t="s">
        <v>1</v>
      </c>
      <c r="S2" s="4" t="s">
        <v>2</v>
      </c>
      <c r="T2" s="4"/>
      <c r="V2" s="2"/>
      <c r="W2" s="4" t="s">
        <v>6</v>
      </c>
      <c r="X2" s="4" t="s">
        <v>7</v>
      </c>
      <c r="Y2" s="4" t="s">
        <v>8</v>
      </c>
      <c r="AA2" s="4" t="s">
        <v>6</v>
      </c>
      <c r="AB2" s="4" t="s">
        <v>7</v>
      </c>
      <c r="AC2" s="4" t="s">
        <v>8</v>
      </c>
    </row>
    <row r="3" spans="1:30" x14ac:dyDescent="0.25">
      <c r="A3" s="9" t="s">
        <v>15</v>
      </c>
      <c r="B3">
        <f>AVERAGE(C3:C8)</f>
        <v>27.599999999999998</v>
      </c>
      <c r="C3" s="1">
        <v>26.4</v>
      </c>
      <c r="D3" s="1">
        <v>58.2</v>
      </c>
      <c r="E3" s="1">
        <v>22</v>
      </c>
      <c r="G3">
        <f>C3*100/$B$3</f>
        <v>95.652173913043484</v>
      </c>
      <c r="H3">
        <f t="shared" ref="H3:I3" si="0">D3*100/$B$3</f>
        <v>210.86956521739131</v>
      </c>
      <c r="I3">
        <f t="shared" si="0"/>
        <v>79.710144927536234</v>
      </c>
      <c r="K3" s="10" t="s">
        <v>21</v>
      </c>
      <c r="L3">
        <f>AVERAGE(M3:M5)</f>
        <v>38.300000000000004</v>
      </c>
      <c r="M3" s="1">
        <v>32.5</v>
      </c>
      <c r="N3" s="1">
        <v>80.599999999999994</v>
      </c>
      <c r="O3" s="1">
        <v>29.7</v>
      </c>
      <c r="Q3">
        <f>M3*100/$L$3</f>
        <v>84.856396866840726</v>
      </c>
      <c r="R3">
        <f t="shared" ref="R3:S3" si="1">N3*100/$L$3</f>
        <v>210.44386422976496</v>
      </c>
      <c r="S3">
        <f t="shared" si="1"/>
        <v>77.545691906005217</v>
      </c>
      <c r="U3" s="9" t="s">
        <v>23</v>
      </c>
      <c r="V3">
        <f>AVERAGE(W3:W8)</f>
        <v>30.483333333333331</v>
      </c>
      <c r="W3">
        <v>28.9</v>
      </c>
      <c r="X3">
        <v>71.099999999999994</v>
      </c>
      <c r="Y3">
        <v>26.8</v>
      </c>
      <c r="AA3">
        <f>W3*100/$V$3</f>
        <v>94.80590486604703</v>
      </c>
      <c r="AB3">
        <f>X3*100/$V$3</f>
        <v>233.24220885729906</v>
      </c>
      <c r="AC3">
        <f>Y3*100/$V$3</f>
        <v>87.916894477856758</v>
      </c>
      <c r="AD3" t="s">
        <v>9</v>
      </c>
    </row>
    <row r="4" spans="1:30" x14ac:dyDescent="0.25">
      <c r="A4" s="9"/>
      <c r="C4" s="1">
        <v>29.8</v>
      </c>
      <c r="D4" s="1">
        <v>55.5</v>
      </c>
      <c r="E4" s="1">
        <v>25.2</v>
      </c>
      <c r="G4">
        <f>C4*100/$B$3</f>
        <v>107.97101449275362</v>
      </c>
      <c r="H4">
        <f t="shared" ref="H4" si="2">D4*100/$B$3</f>
        <v>201.08695652173915</v>
      </c>
      <c r="I4">
        <f t="shared" ref="I4" si="3">E4*100/$B$3</f>
        <v>91.304347826086968</v>
      </c>
      <c r="K4" s="11"/>
      <c r="M4" s="1">
        <v>46.8</v>
      </c>
      <c r="N4" s="1"/>
      <c r="O4" s="1"/>
      <c r="Q4">
        <f t="shared" ref="Q4:Q5" si="4">M4*100/$L$3</f>
        <v>122.19321148825064</v>
      </c>
      <c r="U4" s="9"/>
      <c r="W4">
        <v>32.9</v>
      </c>
      <c r="X4">
        <v>72.900000000000006</v>
      </c>
      <c r="AA4">
        <f t="shared" ref="AA4:AA8" si="5">W4*100/$V$3</f>
        <v>107.92782941498088</v>
      </c>
      <c r="AB4">
        <f>X4*100/$V$3</f>
        <v>239.14707490431934</v>
      </c>
    </row>
    <row r="5" spans="1:30" x14ac:dyDescent="0.25">
      <c r="A5" s="9"/>
      <c r="C5" s="1">
        <v>26</v>
      </c>
      <c r="D5" s="1"/>
      <c r="E5" s="1"/>
      <c r="G5">
        <f t="shared" ref="G5:G8" si="6">C5*100/$B$3</f>
        <v>94.20289855072464</v>
      </c>
      <c r="K5" s="11"/>
      <c r="M5" s="1">
        <v>35.6</v>
      </c>
      <c r="N5" s="1"/>
      <c r="O5" s="1"/>
      <c r="Q5">
        <f t="shared" si="4"/>
        <v>92.950391644908606</v>
      </c>
      <c r="U5" s="9"/>
      <c r="W5">
        <v>39.299999999999997</v>
      </c>
      <c r="AA5">
        <f t="shared" si="5"/>
        <v>128.92290869327502</v>
      </c>
    </row>
    <row r="6" spans="1:30" x14ac:dyDescent="0.25">
      <c r="A6" s="9"/>
      <c r="C6" s="1">
        <v>29.4</v>
      </c>
      <c r="D6" s="1"/>
      <c r="E6" s="1"/>
      <c r="G6">
        <f t="shared" si="6"/>
        <v>106.5217391304348</v>
      </c>
      <c r="K6" s="1"/>
      <c r="M6" s="1"/>
      <c r="N6" s="1"/>
      <c r="O6" s="1"/>
      <c r="U6" s="9"/>
      <c r="W6">
        <v>44.3</v>
      </c>
      <c r="AA6">
        <f t="shared" si="5"/>
        <v>145.32531437944232</v>
      </c>
    </row>
    <row r="7" spans="1:30" x14ac:dyDescent="0.25">
      <c r="A7" s="9"/>
      <c r="C7" s="1">
        <v>29.1</v>
      </c>
      <c r="D7" s="1"/>
      <c r="E7" s="1"/>
      <c r="G7">
        <f t="shared" si="6"/>
        <v>105.43478260869566</v>
      </c>
      <c r="K7" s="10" t="s">
        <v>22</v>
      </c>
      <c r="L7">
        <f>AVERAGE(M7:M9)</f>
        <v>11.58</v>
      </c>
      <c r="M7" s="1">
        <v>5.28</v>
      </c>
      <c r="N7" s="1">
        <v>28</v>
      </c>
      <c r="O7" s="1">
        <v>4.41</v>
      </c>
      <c r="Q7">
        <f>M7*100/$L$7</f>
        <v>45.595854922279791</v>
      </c>
      <c r="R7">
        <f t="shared" ref="R7:S7" si="7">N7*100/$L$7</f>
        <v>241.79620034542313</v>
      </c>
      <c r="S7">
        <f t="shared" si="7"/>
        <v>38.082901554404145</v>
      </c>
      <c r="U7" s="9"/>
      <c r="W7">
        <v>18.3</v>
      </c>
      <c r="AA7">
        <f t="shared" si="5"/>
        <v>60.032804811372337</v>
      </c>
    </row>
    <row r="8" spans="1:30" x14ac:dyDescent="0.25">
      <c r="A8" s="9"/>
      <c r="C8" s="1">
        <v>24.9</v>
      </c>
      <c r="D8" s="1"/>
      <c r="E8" s="1"/>
      <c r="G8">
        <f t="shared" si="6"/>
        <v>90.217391304347828</v>
      </c>
      <c r="K8" s="11"/>
      <c r="M8" s="1">
        <v>25.1</v>
      </c>
      <c r="N8" s="1"/>
      <c r="O8" s="1"/>
      <c r="Q8">
        <f t="shared" ref="Q8:Q9" si="8">M8*100/$L$7</f>
        <v>216.75302245250433</v>
      </c>
      <c r="U8" s="9"/>
      <c r="W8">
        <v>19.2</v>
      </c>
      <c r="AA8">
        <f t="shared" si="5"/>
        <v>62.985237834882454</v>
      </c>
    </row>
    <row r="9" spans="1:30" x14ac:dyDescent="0.25">
      <c r="K9" s="11"/>
      <c r="M9" s="1">
        <v>4.3600000000000003</v>
      </c>
      <c r="N9" s="1"/>
      <c r="O9" s="1"/>
      <c r="Q9">
        <f t="shared" si="8"/>
        <v>37.651122625215891</v>
      </c>
    </row>
    <row r="10" spans="1:30" x14ac:dyDescent="0.25">
      <c r="A10" s="9" t="s">
        <v>16</v>
      </c>
      <c r="B10">
        <f>AVERAGE(C10:C15)</f>
        <v>19.816666666666666</v>
      </c>
      <c r="C10" s="1">
        <v>13.2</v>
      </c>
      <c r="D10" s="1">
        <v>24.9</v>
      </c>
      <c r="E10" s="1">
        <v>7.6</v>
      </c>
      <c r="G10">
        <f>C10*100/$B$10</f>
        <v>66.610597140454161</v>
      </c>
      <c r="H10">
        <f t="shared" ref="H10:I10" si="9">D10*100/$B$10</f>
        <v>125.65180824222035</v>
      </c>
      <c r="I10">
        <f t="shared" si="9"/>
        <v>38.351555929352401</v>
      </c>
      <c r="V10">
        <f>AVERAGE(W10:W15)</f>
        <v>27.016666666666666</v>
      </c>
      <c r="W10">
        <v>28.2</v>
      </c>
      <c r="X10">
        <v>64.599999999999994</v>
      </c>
      <c r="Y10">
        <v>31.9</v>
      </c>
      <c r="AA10">
        <f>W10*100/$V$10</f>
        <v>104.38001233806293</v>
      </c>
      <c r="AB10">
        <f t="shared" ref="AB10:AC10" si="10">X10*100/$V$10</f>
        <v>239.11165946946326</v>
      </c>
      <c r="AC10">
        <f t="shared" si="10"/>
        <v>118.07526218383714</v>
      </c>
      <c r="AD10" t="s">
        <v>10</v>
      </c>
    </row>
    <row r="11" spans="1:30" x14ac:dyDescent="0.25">
      <c r="A11" s="9"/>
      <c r="C11" s="1">
        <v>15.7</v>
      </c>
      <c r="D11" s="1">
        <v>30.4</v>
      </c>
      <c r="E11" s="1">
        <v>7.52</v>
      </c>
      <c r="G11">
        <f>C11*100/$B$10</f>
        <v>79.226240538267447</v>
      </c>
      <c r="H11">
        <f t="shared" ref="H11" si="11">D11*100/$B$10</f>
        <v>153.4062237174096</v>
      </c>
      <c r="I11">
        <f t="shared" ref="I11" si="12">E11*100/$B$10</f>
        <v>37.947855340622375</v>
      </c>
      <c r="U11" s="9" t="s">
        <v>24</v>
      </c>
      <c r="W11">
        <v>28.5</v>
      </c>
      <c r="X11">
        <v>63.9</v>
      </c>
      <c r="Y11">
        <v>28.7</v>
      </c>
      <c r="AA11">
        <f t="shared" ref="AA11:AA15" si="13">W11*100/$V$10</f>
        <v>105.49043800123381</v>
      </c>
      <c r="AB11">
        <f t="shared" ref="AB11" si="14">X11*100/$V$10</f>
        <v>236.52066625539791</v>
      </c>
      <c r="AC11">
        <f t="shared" ref="AC11" si="15">Y11*100/$V$10</f>
        <v>106.23072177668107</v>
      </c>
    </row>
    <row r="12" spans="1:30" x14ac:dyDescent="0.25">
      <c r="A12" s="9"/>
      <c r="C12" s="1">
        <v>18.600000000000001</v>
      </c>
      <c r="D12" s="1"/>
      <c r="E12" s="1"/>
      <c r="G12">
        <f t="shared" ref="G12:G15" si="16">C12*100/$B$10</f>
        <v>93.860386879730882</v>
      </c>
      <c r="U12" s="9"/>
      <c r="W12">
        <v>30.4</v>
      </c>
      <c r="AA12">
        <f t="shared" si="13"/>
        <v>112.52313386798274</v>
      </c>
    </row>
    <row r="13" spans="1:30" x14ac:dyDescent="0.25">
      <c r="A13" s="9"/>
      <c r="C13" s="1">
        <v>22.9</v>
      </c>
      <c r="D13" s="1"/>
      <c r="E13" s="1"/>
      <c r="G13">
        <f t="shared" si="16"/>
        <v>115.55929352396973</v>
      </c>
      <c r="U13" s="9"/>
      <c r="W13">
        <v>31.1</v>
      </c>
      <c r="AA13">
        <f t="shared" si="13"/>
        <v>115.11412708204813</v>
      </c>
    </row>
    <row r="14" spans="1:30" x14ac:dyDescent="0.25">
      <c r="A14" s="9"/>
      <c r="C14" s="1">
        <v>23.7</v>
      </c>
      <c r="D14" s="1"/>
      <c r="E14" s="1"/>
      <c r="G14">
        <f t="shared" si="16"/>
        <v>119.59629941126998</v>
      </c>
      <c r="U14" s="9"/>
      <c r="W14">
        <v>22.1</v>
      </c>
      <c r="AA14">
        <f t="shared" si="13"/>
        <v>81.801357186921649</v>
      </c>
    </row>
    <row r="15" spans="1:30" x14ac:dyDescent="0.25">
      <c r="A15" s="9"/>
      <c r="C15" s="1">
        <v>24.8</v>
      </c>
      <c r="D15" s="1"/>
      <c r="E15" s="1"/>
      <c r="G15">
        <f t="shared" si="16"/>
        <v>125.14718250630783</v>
      </c>
      <c r="U15" s="9"/>
      <c r="W15">
        <v>21.8</v>
      </c>
      <c r="AA15">
        <f t="shared" si="13"/>
        <v>80.690931523750777</v>
      </c>
    </row>
    <row r="16" spans="1:30" x14ac:dyDescent="0.25">
      <c r="A16" s="7"/>
      <c r="C16" s="1"/>
      <c r="D16" s="1"/>
      <c r="E16" s="1"/>
      <c r="U16" s="9"/>
    </row>
    <row r="17" spans="1:30" x14ac:dyDescent="0.25">
      <c r="A17" s="8" t="s">
        <v>17</v>
      </c>
      <c r="B17">
        <f>AVERAGE(C17:C19)</f>
        <v>69.399999999999991</v>
      </c>
      <c r="C17" s="1">
        <v>70.5</v>
      </c>
      <c r="D17" s="1">
        <v>82.6</v>
      </c>
      <c r="E17" s="1">
        <v>62.1</v>
      </c>
      <c r="G17">
        <f>C17*100/$B$17</f>
        <v>101.58501440922191</v>
      </c>
      <c r="H17">
        <f t="shared" ref="H17:I17" si="17">D17*100/$B$17</f>
        <v>119.02017291066284</v>
      </c>
      <c r="I17">
        <f t="shared" si="17"/>
        <v>89.481268011527391</v>
      </c>
    </row>
    <row r="18" spans="1:30" x14ac:dyDescent="0.25">
      <c r="A18" s="8"/>
      <c r="C18" s="1">
        <v>65.599999999999994</v>
      </c>
      <c r="D18" s="1"/>
      <c r="E18" s="1"/>
      <c r="G18">
        <f t="shared" ref="G18:G19" si="18">C18*100/$B$17</f>
        <v>94.524495677233432</v>
      </c>
      <c r="V18">
        <f>AVERAGE(W18:W23)</f>
        <v>35.366666666666667</v>
      </c>
      <c r="W18">
        <v>37.799999999999997</v>
      </c>
      <c r="X18" s="3">
        <v>55.4</v>
      </c>
      <c r="Y18" s="3">
        <v>36.799999999999997</v>
      </c>
      <c r="AA18">
        <f>W18*100/$V$18</f>
        <v>106.88030160226201</v>
      </c>
      <c r="AB18">
        <f t="shared" ref="AB18:AC18" si="19">X18*100/$V$18</f>
        <v>156.64467483506127</v>
      </c>
      <c r="AC18">
        <f t="shared" si="19"/>
        <v>104.05278039585295</v>
      </c>
      <c r="AD18" t="s">
        <v>11</v>
      </c>
    </row>
    <row r="19" spans="1:30" x14ac:dyDescent="0.25">
      <c r="A19" s="8"/>
      <c r="C19" s="1">
        <v>72.099999999999994</v>
      </c>
      <c r="D19" s="1"/>
      <c r="E19" s="1"/>
      <c r="G19">
        <f t="shared" si="18"/>
        <v>103.89048991354467</v>
      </c>
      <c r="U19" s="9" t="s">
        <v>25</v>
      </c>
      <c r="W19">
        <v>34.200000000000003</v>
      </c>
      <c r="X19" s="3">
        <v>60.9</v>
      </c>
      <c r="Y19" s="3">
        <v>34.9</v>
      </c>
      <c r="AA19">
        <f t="shared" ref="AA19:AA23" si="20">W19*100/$V$18</f>
        <v>96.701225259189457</v>
      </c>
      <c r="AB19">
        <f t="shared" ref="AB19" si="21">X19*100/$V$18</f>
        <v>172.19604147031103</v>
      </c>
      <c r="AC19">
        <f t="shared" ref="AC19" si="22">Y19*100/$V$18</f>
        <v>98.68049010367578</v>
      </c>
    </row>
    <row r="20" spans="1:30" x14ac:dyDescent="0.25">
      <c r="C20" s="1"/>
      <c r="D20" s="1"/>
      <c r="E20" s="1"/>
      <c r="U20" s="9"/>
      <c r="W20">
        <v>27.6</v>
      </c>
      <c r="AA20">
        <f t="shared" si="20"/>
        <v>78.039585296889726</v>
      </c>
    </row>
    <row r="21" spans="1:30" x14ac:dyDescent="0.25">
      <c r="A21" s="8" t="s">
        <v>18</v>
      </c>
      <c r="B21">
        <f>AVERAGE(C21:C23)</f>
        <v>13.633333333333333</v>
      </c>
      <c r="C21" s="1">
        <v>12.5</v>
      </c>
      <c r="D21" s="1">
        <v>56.4</v>
      </c>
      <c r="E21" s="1">
        <v>32.5</v>
      </c>
      <c r="G21">
        <f>C21*100/$B$21</f>
        <v>91.687041564792182</v>
      </c>
      <c r="H21">
        <f t="shared" ref="H21:I21" si="23">D21*100/$B$21</f>
        <v>413.6919315403423</v>
      </c>
      <c r="I21">
        <f t="shared" si="23"/>
        <v>238.38630806845967</v>
      </c>
      <c r="U21" s="9"/>
      <c r="W21">
        <v>29.8</v>
      </c>
      <c r="AA21">
        <f t="shared" si="20"/>
        <v>84.260131950989631</v>
      </c>
    </row>
    <row r="22" spans="1:30" x14ac:dyDescent="0.25">
      <c r="A22" s="8"/>
      <c r="C22" s="1">
        <v>12.4</v>
      </c>
      <c r="D22" s="1"/>
      <c r="E22" s="1"/>
      <c r="G22">
        <f t="shared" ref="G22:G23" si="24">C22*100/$B$21</f>
        <v>90.953545232273839</v>
      </c>
      <c r="U22" s="9"/>
      <c r="W22">
        <v>41.6</v>
      </c>
      <c r="AA22">
        <f t="shared" si="20"/>
        <v>117.6248821866164</v>
      </c>
    </row>
    <row r="23" spans="1:30" x14ac:dyDescent="0.25">
      <c r="A23" s="8"/>
      <c r="C23" s="1">
        <v>16</v>
      </c>
      <c r="D23" s="1"/>
      <c r="E23" s="1"/>
      <c r="G23">
        <f t="shared" si="24"/>
        <v>117.35941320293399</v>
      </c>
      <c r="U23" s="9"/>
      <c r="W23">
        <v>41.2</v>
      </c>
      <c r="AA23">
        <f t="shared" si="20"/>
        <v>116.49387370405277</v>
      </c>
    </row>
    <row r="24" spans="1:30" x14ac:dyDescent="0.25">
      <c r="C24" s="1"/>
      <c r="D24" s="1"/>
      <c r="E24" s="1"/>
      <c r="U24" s="9"/>
    </row>
    <row r="25" spans="1:30" x14ac:dyDescent="0.25">
      <c r="A25" s="8" t="s">
        <v>19</v>
      </c>
      <c r="B25">
        <f>AVERAGE(C25:C27)</f>
        <v>27.566666666666663</v>
      </c>
      <c r="C25" s="1">
        <v>17.2</v>
      </c>
      <c r="D25" s="1">
        <v>42.7</v>
      </c>
      <c r="E25" s="1">
        <v>28.6</v>
      </c>
      <c r="G25">
        <f>C25*100/$B$25</f>
        <v>62.394195888754545</v>
      </c>
      <c r="H25">
        <f t="shared" ref="H25:I25" si="25">D25*100/$B$25</f>
        <v>154.89721886336156</v>
      </c>
      <c r="I25">
        <f t="shared" si="25"/>
        <v>103.74848851269651</v>
      </c>
    </row>
    <row r="26" spans="1:30" x14ac:dyDescent="0.25">
      <c r="A26" s="8"/>
      <c r="C26" s="1">
        <v>47.4</v>
      </c>
      <c r="D26" s="1"/>
      <c r="E26" s="1"/>
      <c r="G26">
        <f t="shared" ref="G26:G27" si="26">C26*100/$B$25</f>
        <v>171.9467956469166</v>
      </c>
    </row>
    <row r="27" spans="1:30" x14ac:dyDescent="0.25">
      <c r="A27" s="8"/>
      <c r="C27" s="1">
        <v>18.100000000000001</v>
      </c>
      <c r="D27" s="1"/>
      <c r="E27" s="1"/>
      <c r="G27">
        <f t="shared" si="26"/>
        <v>65.65900846432892</v>
      </c>
    </row>
    <row r="28" spans="1:30" x14ac:dyDescent="0.25">
      <c r="C28" s="1"/>
      <c r="D28" s="1"/>
      <c r="E28" s="1"/>
    </row>
    <row r="29" spans="1:30" x14ac:dyDescent="0.25">
      <c r="A29" s="8" t="s">
        <v>20</v>
      </c>
      <c r="B29">
        <f>AVERAGE(C29:C31)</f>
        <v>30.7</v>
      </c>
      <c r="C29" s="1">
        <v>26.2</v>
      </c>
      <c r="D29" s="1">
        <v>52.2</v>
      </c>
      <c r="E29" s="1">
        <v>24</v>
      </c>
      <c r="G29">
        <f>C29*100/$B$29</f>
        <v>85.342019543973947</v>
      </c>
      <c r="H29">
        <f t="shared" ref="H29:I29" si="27">D29*100/$B$29</f>
        <v>170.03257328990227</v>
      </c>
      <c r="I29">
        <f t="shared" si="27"/>
        <v>78.175895765472319</v>
      </c>
    </row>
    <row r="30" spans="1:30" x14ac:dyDescent="0.25">
      <c r="A30" s="8"/>
      <c r="C30" s="1">
        <v>46</v>
      </c>
      <c r="D30" s="1"/>
      <c r="E30" s="1"/>
      <c r="G30">
        <f t="shared" ref="G30:G31" si="28">C30*100/$B$29</f>
        <v>149.8371335504886</v>
      </c>
    </row>
    <row r="31" spans="1:30" x14ac:dyDescent="0.25">
      <c r="A31" s="8"/>
      <c r="C31" s="1">
        <v>19.899999999999999</v>
      </c>
      <c r="D31" s="1"/>
      <c r="E31" s="1"/>
      <c r="G31">
        <f t="shared" si="28"/>
        <v>64.820846905537451</v>
      </c>
    </row>
    <row r="34" spans="1:4" x14ac:dyDescent="0.25">
      <c r="A34" t="s">
        <v>26</v>
      </c>
      <c r="B34" t="s">
        <v>27</v>
      </c>
      <c r="C34" t="s">
        <v>28</v>
      </c>
      <c r="D34" t="s">
        <v>29</v>
      </c>
    </row>
  </sheetData>
  <mergeCells count="17">
    <mergeCell ref="AA1:AC1"/>
    <mergeCell ref="C1:E1"/>
    <mergeCell ref="G1:I1"/>
    <mergeCell ref="M1:O1"/>
    <mergeCell ref="Q1:S1"/>
    <mergeCell ref="W1:Y1"/>
    <mergeCell ref="A25:A27"/>
    <mergeCell ref="A29:A31"/>
    <mergeCell ref="U3:U8"/>
    <mergeCell ref="U11:U16"/>
    <mergeCell ref="U19:U24"/>
    <mergeCell ref="K3:K5"/>
    <mergeCell ref="K7:K9"/>
    <mergeCell ref="A3:A8"/>
    <mergeCell ref="A10:A15"/>
    <mergeCell ref="A17:A19"/>
    <mergeCell ref="A21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%MitoSOX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2022-10-10T08:48:09Z</dcterms:created>
  <dcterms:modified xsi:type="dcterms:W3CDTF">2023-05-25T07:54:30Z</dcterms:modified>
</cp:coreProperties>
</file>