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xel.chemla\Desktop\thesis\Data Axel Neuron Paper\Seahorse neurons\Seahorse neurons\"/>
    </mc:Choice>
  </mc:AlternateContent>
  <xr:revisionPtr revIDLastSave="0" documentId="13_ncr:1_{022B5302-6F83-4332-9C3F-E3C87BE8631E}" xr6:coauthVersionLast="47" xr6:coauthVersionMax="47" xr10:uidLastSave="{00000000-0000-0000-0000-000000000000}"/>
  <bookViews>
    <workbookView xWindow="28680" yWindow="-120" windowWidth="29040" windowHeight="15840" firstSheet="1" activeTab="7" xr2:uid="{00000000-000D-0000-FFFF-FFFF00000000}"/>
  </bookViews>
  <sheets>
    <sheet name="kinetic rate" sheetId="19" r:id="rId1"/>
    <sheet name="raw for bar charts" sheetId="11" r:id="rId2"/>
    <sheet name="non mito to GC" sheetId="12" r:id="rId3"/>
    <sheet name="basal respi to gc" sheetId="13" r:id="rId4"/>
    <sheet name="maximal respi to gc" sheetId="14" r:id="rId5"/>
    <sheet name="proton leak to gc" sheetId="15" r:id="rId6"/>
    <sheet name="ATP to gc" sheetId="16" r:id="rId7"/>
    <sheet name="spare respi capacity to gc" sheetId="1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4" l="1"/>
  <c r="I6" i="17"/>
  <c r="H6" i="17"/>
  <c r="G6" i="17"/>
  <c r="I3" i="17"/>
  <c r="H3" i="17"/>
  <c r="G3" i="17"/>
  <c r="I6" i="16"/>
  <c r="H6" i="16"/>
  <c r="G6" i="16"/>
  <c r="I3" i="16"/>
  <c r="H3" i="16"/>
  <c r="G3" i="16"/>
  <c r="I6" i="15"/>
  <c r="H6" i="15"/>
  <c r="G6" i="15"/>
  <c r="I3" i="15"/>
  <c r="H3" i="15"/>
  <c r="G3" i="15"/>
  <c r="I6" i="14"/>
  <c r="H6" i="14"/>
  <c r="G6" i="14"/>
  <c r="I3" i="14"/>
  <c r="H3" i="14"/>
  <c r="G3" i="14"/>
  <c r="I6" i="13"/>
  <c r="H6" i="13"/>
  <c r="G6" i="13"/>
  <c r="I3" i="13"/>
  <c r="H3" i="13"/>
  <c r="G3" i="13"/>
  <c r="R17" i="16"/>
  <c r="R16" i="16"/>
  <c r="R15" i="16"/>
  <c r="R8" i="15"/>
  <c r="S12" i="17"/>
  <c r="K11" i="17"/>
  <c r="S31" i="17" s="1"/>
  <c r="K10" i="17"/>
  <c r="S23" i="17" s="1"/>
  <c r="K9" i="17"/>
  <c r="Q13" i="17" s="1"/>
  <c r="Q5" i="17"/>
  <c r="R11" i="16"/>
  <c r="K11" i="16"/>
  <c r="Q35" i="16" s="1"/>
  <c r="K10" i="16"/>
  <c r="Q26" i="16" s="1"/>
  <c r="K9" i="16"/>
  <c r="S12" i="16" s="1"/>
  <c r="R5" i="16"/>
  <c r="S4" i="16"/>
  <c r="R4" i="16"/>
  <c r="K11" i="15"/>
  <c r="Q36" i="15" s="1"/>
  <c r="K10" i="15"/>
  <c r="R26" i="15" s="1"/>
  <c r="K9" i="15"/>
  <c r="S15" i="15" s="1"/>
  <c r="Q24" i="13"/>
  <c r="R21" i="13"/>
  <c r="S18" i="13"/>
  <c r="K11" i="13"/>
  <c r="Q36" i="13" s="1"/>
  <c r="K10" i="13"/>
  <c r="R26" i="13" s="1"/>
  <c r="K9" i="13"/>
  <c r="S15" i="13" s="1"/>
  <c r="Q36" i="14"/>
  <c r="S31" i="14"/>
  <c r="Q29" i="14"/>
  <c r="R26" i="14"/>
  <c r="S25" i="14"/>
  <c r="Q24" i="14"/>
  <c r="S23" i="14"/>
  <c r="Q23" i="14"/>
  <c r="R21" i="14"/>
  <c r="Q21" i="14"/>
  <c r="R20" i="14"/>
  <c r="S18" i="14"/>
  <c r="R18" i="14"/>
  <c r="S17" i="14"/>
  <c r="S15" i="14"/>
  <c r="Q13" i="14"/>
  <c r="K11" i="14"/>
  <c r="Q35" i="14" s="1"/>
  <c r="S10" i="14"/>
  <c r="K10" i="14"/>
  <c r="Q26" i="14" s="1"/>
  <c r="K9" i="14"/>
  <c r="S12" i="14" s="1"/>
  <c r="S8" i="14"/>
  <c r="Q8" i="14"/>
  <c r="Q6" i="14"/>
  <c r="R5" i="14"/>
  <c r="R3" i="14"/>
  <c r="K11" i="12"/>
  <c r="S31" i="12" s="1"/>
  <c r="K10" i="12"/>
  <c r="S24" i="12" s="1"/>
  <c r="K9" i="12"/>
  <c r="R10" i="12" s="1"/>
  <c r="S27" i="12"/>
  <c r="S28" i="12"/>
  <c r="S29" i="12"/>
  <c r="S30" i="12"/>
  <c r="R30" i="12"/>
  <c r="R31" i="12"/>
  <c r="R32" i="12"/>
  <c r="R33" i="12"/>
  <c r="R34" i="12"/>
  <c r="R26" i="12"/>
  <c r="R23" i="12"/>
  <c r="R15" i="12"/>
  <c r="R16" i="12"/>
  <c r="R19" i="12"/>
  <c r="R21" i="12"/>
  <c r="R22" i="12"/>
  <c r="R24" i="12"/>
  <c r="R25" i="12"/>
  <c r="R4" i="12"/>
  <c r="R5" i="12"/>
  <c r="R6" i="12"/>
  <c r="R7" i="12"/>
  <c r="R8" i="12"/>
  <c r="R9" i="12"/>
  <c r="R12" i="12"/>
  <c r="R13" i="12"/>
  <c r="R3" i="12"/>
  <c r="Q29" i="12"/>
  <c r="Q30" i="12"/>
  <c r="Q31" i="12"/>
  <c r="Q32" i="12"/>
  <c r="Q33" i="12"/>
  <c r="Q18" i="12"/>
  <c r="Q21" i="12"/>
  <c r="Q22" i="12"/>
  <c r="Q23" i="12"/>
  <c r="Q24" i="12"/>
  <c r="Q26" i="12"/>
  <c r="Q27" i="12"/>
  <c r="Q17" i="12"/>
  <c r="Q5" i="12"/>
  <c r="Q6" i="12"/>
  <c r="Q7" i="12"/>
  <c r="Q8" i="12"/>
  <c r="Q9" i="12"/>
  <c r="Q10" i="12"/>
  <c r="Q13" i="12"/>
  <c r="Q14" i="12"/>
  <c r="Q15" i="12"/>
  <c r="Q3" i="12"/>
  <c r="H6" i="12"/>
  <c r="I6" i="12"/>
  <c r="G6" i="12"/>
  <c r="G3" i="12"/>
  <c r="AW6" i="19"/>
  <c r="AX6" i="19"/>
  <c r="AX55" i="19"/>
  <c r="AW55" i="19"/>
  <c r="AX54" i="19"/>
  <c r="AW54" i="19"/>
  <c r="AX53" i="19"/>
  <c r="AW53" i="19"/>
  <c r="AX52" i="19"/>
  <c r="AW52" i="19"/>
  <c r="AX51" i="19"/>
  <c r="AW51" i="19"/>
  <c r="AX50" i="19"/>
  <c r="AW50" i="19"/>
  <c r="AX49" i="19"/>
  <c r="AW49" i="19"/>
  <c r="AX48" i="19"/>
  <c r="AW48" i="19"/>
  <c r="AX47" i="19"/>
  <c r="AW47" i="19"/>
  <c r="AX46" i="19"/>
  <c r="AW46" i="19"/>
  <c r="AX45" i="19"/>
  <c r="AW45" i="19"/>
  <c r="AX44" i="19"/>
  <c r="AW44" i="19"/>
  <c r="AX43" i="19"/>
  <c r="AW43" i="19"/>
  <c r="AX42" i="19"/>
  <c r="AW42" i="19"/>
  <c r="AX37" i="19"/>
  <c r="AW37" i="19"/>
  <c r="AX36" i="19"/>
  <c r="AW36" i="19"/>
  <c r="AX35" i="19"/>
  <c r="AW35" i="19"/>
  <c r="AX34" i="19"/>
  <c r="AW34" i="19"/>
  <c r="AX33" i="19"/>
  <c r="AW33" i="19"/>
  <c r="AX32" i="19"/>
  <c r="AW32" i="19"/>
  <c r="AX31" i="19"/>
  <c r="AW31" i="19"/>
  <c r="AX30" i="19"/>
  <c r="AW30" i="19"/>
  <c r="AX29" i="19"/>
  <c r="AW29" i="19"/>
  <c r="AX28" i="19"/>
  <c r="AW28" i="19"/>
  <c r="AX27" i="19"/>
  <c r="AW27" i="19"/>
  <c r="AX26" i="19"/>
  <c r="AW26" i="19"/>
  <c r="AX25" i="19"/>
  <c r="AW25" i="19"/>
  <c r="AX24" i="19"/>
  <c r="AW24" i="19"/>
  <c r="AX7" i="19"/>
  <c r="AX8" i="19"/>
  <c r="AX9" i="19"/>
  <c r="AX10" i="19"/>
  <c r="AX11" i="19"/>
  <c r="AX12" i="19"/>
  <c r="AX13" i="19"/>
  <c r="AX14" i="19"/>
  <c r="AX15" i="19"/>
  <c r="AX16" i="19"/>
  <c r="AX17" i="19"/>
  <c r="AX18" i="19"/>
  <c r="AX19" i="19"/>
  <c r="AW7" i="19"/>
  <c r="AW8" i="19"/>
  <c r="AW9" i="19"/>
  <c r="AW10" i="19"/>
  <c r="AW11" i="19"/>
  <c r="AW12" i="19"/>
  <c r="AW13" i="19"/>
  <c r="AW14" i="19"/>
  <c r="AW15" i="19"/>
  <c r="AW16" i="19"/>
  <c r="AW17" i="19"/>
  <c r="AW18" i="19"/>
  <c r="AW19" i="19"/>
  <c r="S22" i="12"/>
  <c r="I3" i="12"/>
  <c r="H3" i="12"/>
  <c r="Q3" i="17" l="1"/>
  <c r="R15" i="17"/>
  <c r="S5" i="17"/>
  <c r="S28" i="17"/>
  <c r="R10" i="17"/>
  <c r="Q35" i="17"/>
  <c r="S7" i="17"/>
  <c r="Q18" i="17"/>
  <c r="R8" i="17"/>
  <c r="S20" i="17"/>
  <c r="R23" i="17"/>
  <c r="R31" i="17"/>
  <c r="Q26" i="17"/>
  <c r="R27" i="16"/>
  <c r="R28" i="16"/>
  <c r="R6" i="16"/>
  <c r="R12" i="16"/>
  <c r="Q8" i="16"/>
  <c r="S16" i="16"/>
  <c r="R34" i="16"/>
  <c r="S8" i="16"/>
  <c r="S17" i="16"/>
  <c r="Q22" i="16"/>
  <c r="Q33" i="16"/>
  <c r="S3" i="16"/>
  <c r="R9" i="16"/>
  <c r="Q23" i="16"/>
  <c r="S11" i="16"/>
  <c r="Q17" i="16"/>
  <c r="R22" i="16"/>
  <c r="S27" i="16"/>
  <c r="R33" i="16"/>
  <c r="Q6" i="16"/>
  <c r="S9" i="16"/>
  <c r="Q13" i="16"/>
  <c r="R18" i="16"/>
  <c r="S23" i="16"/>
  <c r="Q29" i="16"/>
  <c r="Q36" i="16"/>
  <c r="Q14" i="16"/>
  <c r="R19" i="16"/>
  <c r="S24" i="16"/>
  <c r="Q30" i="16"/>
  <c r="Q7" i="16"/>
  <c r="Q10" i="16"/>
  <c r="R14" i="16"/>
  <c r="S19" i="16"/>
  <c r="Q25" i="16"/>
  <c r="R30" i="16"/>
  <c r="R3" i="16"/>
  <c r="R7" i="16"/>
  <c r="S10" i="16"/>
  <c r="Q15" i="16"/>
  <c r="R20" i="16"/>
  <c r="S25" i="16"/>
  <c r="Q31" i="16"/>
  <c r="S15" i="16"/>
  <c r="Q21" i="16"/>
  <c r="R26" i="16"/>
  <c r="S31" i="16"/>
  <c r="S18" i="15"/>
  <c r="R21" i="15"/>
  <c r="Q24" i="15"/>
  <c r="R15" i="15"/>
  <c r="R13" i="17"/>
  <c r="R21" i="17"/>
  <c r="Q32" i="17"/>
  <c r="Q4" i="17"/>
  <c r="S6" i="17"/>
  <c r="Q9" i="17"/>
  <c r="Q11" i="17"/>
  <c r="S13" i="17"/>
  <c r="R16" i="17"/>
  <c r="Q19" i="17"/>
  <c r="S21" i="17"/>
  <c r="R24" i="17"/>
  <c r="Q27" i="17"/>
  <c r="S29" i="17"/>
  <c r="R32" i="17"/>
  <c r="S18" i="17"/>
  <c r="R29" i="17"/>
  <c r="R4" i="17"/>
  <c r="Q7" i="17"/>
  <c r="R9" i="17"/>
  <c r="R11" i="17"/>
  <c r="Q14" i="17"/>
  <c r="S16" i="17"/>
  <c r="R19" i="17"/>
  <c r="Q22" i="17"/>
  <c r="S24" i="17"/>
  <c r="R27" i="17"/>
  <c r="Q30" i="17"/>
  <c r="Q33" i="17"/>
  <c r="R3" i="17"/>
  <c r="S8" i="17"/>
  <c r="S10" i="17"/>
  <c r="S15" i="17"/>
  <c r="Q21" i="17"/>
  <c r="R26" i="17"/>
  <c r="Q29" i="17"/>
  <c r="Q36" i="17"/>
  <c r="S3" i="17"/>
  <c r="R6" i="17"/>
  <c r="Q16" i="17"/>
  <c r="Q24" i="17"/>
  <c r="S26" i="17"/>
  <c r="S4" i="17"/>
  <c r="R7" i="17"/>
  <c r="S9" i="17"/>
  <c r="S11" i="17"/>
  <c r="R14" i="17"/>
  <c r="Q17" i="17"/>
  <c r="S19" i="17"/>
  <c r="R22" i="17"/>
  <c r="Q25" i="17"/>
  <c r="S27" i="17"/>
  <c r="R30" i="17"/>
  <c r="R33" i="17"/>
  <c r="Q12" i="17"/>
  <c r="S14" i="17"/>
  <c r="R17" i="17"/>
  <c r="Q20" i="17"/>
  <c r="S22" i="17"/>
  <c r="R25" i="17"/>
  <c r="Q28" i="17"/>
  <c r="S30" i="17"/>
  <c r="Q34" i="17"/>
  <c r="R5" i="17"/>
  <c r="Q8" i="17"/>
  <c r="Q10" i="17"/>
  <c r="R12" i="17"/>
  <c r="Q15" i="17"/>
  <c r="S17" i="17"/>
  <c r="R20" i="17"/>
  <c r="Q23" i="17"/>
  <c r="S25" i="17"/>
  <c r="R28" i="17"/>
  <c r="Q31" i="17"/>
  <c r="R34" i="17"/>
  <c r="Q6" i="17"/>
  <c r="R18" i="17"/>
  <c r="R13" i="16"/>
  <c r="Q16" i="16"/>
  <c r="S18" i="16"/>
  <c r="R21" i="16"/>
  <c r="Q24" i="16"/>
  <c r="S26" i="16"/>
  <c r="R29" i="16"/>
  <c r="Q32" i="16"/>
  <c r="Q4" i="16"/>
  <c r="S6" i="16"/>
  <c r="Q9" i="16"/>
  <c r="Q11" i="16"/>
  <c r="S13" i="16"/>
  <c r="Q19" i="16"/>
  <c r="S21" i="16"/>
  <c r="R24" i="16"/>
  <c r="Q27" i="16"/>
  <c r="S29" i="16"/>
  <c r="R32" i="16"/>
  <c r="Q5" i="16"/>
  <c r="S7" i="16"/>
  <c r="Q12" i="16"/>
  <c r="S14" i="16"/>
  <c r="Q20" i="16"/>
  <c r="S22" i="16"/>
  <c r="R25" i="16"/>
  <c r="Q28" i="16"/>
  <c r="S30" i="16"/>
  <c r="Q34" i="16"/>
  <c r="Q3" i="16"/>
  <c r="S5" i="16"/>
  <c r="R8" i="16"/>
  <c r="R10" i="16"/>
  <c r="Q18" i="16"/>
  <c r="S20" i="16"/>
  <c r="R23" i="16"/>
  <c r="S28" i="16"/>
  <c r="R31" i="16"/>
  <c r="Q32" i="15"/>
  <c r="Q4" i="15"/>
  <c r="S6" i="15"/>
  <c r="Q9" i="15"/>
  <c r="Q11" i="15"/>
  <c r="S13" i="15"/>
  <c r="R16" i="15"/>
  <c r="Q19" i="15"/>
  <c r="S21" i="15"/>
  <c r="R24" i="15"/>
  <c r="Q27" i="15"/>
  <c r="S29" i="15"/>
  <c r="R32" i="15"/>
  <c r="R6" i="15"/>
  <c r="R13" i="15"/>
  <c r="R29" i="15"/>
  <c r="R4" i="15"/>
  <c r="Q7" i="15"/>
  <c r="R9" i="15"/>
  <c r="R11" i="15"/>
  <c r="Q14" i="15"/>
  <c r="S16" i="15"/>
  <c r="R19" i="15"/>
  <c r="Q22" i="15"/>
  <c r="S24" i="15"/>
  <c r="R27" i="15"/>
  <c r="Q30" i="15"/>
  <c r="Q33" i="15"/>
  <c r="S26" i="15"/>
  <c r="S4" i="15"/>
  <c r="R7" i="15"/>
  <c r="S9" i="15"/>
  <c r="S11" i="15"/>
  <c r="R14" i="15"/>
  <c r="Q17" i="15"/>
  <c r="S19" i="15"/>
  <c r="R22" i="15"/>
  <c r="Q25" i="15"/>
  <c r="S27" i="15"/>
  <c r="R30" i="15"/>
  <c r="R33" i="15"/>
  <c r="Q5" i="15"/>
  <c r="S7" i="15"/>
  <c r="Q12" i="15"/>
  <c r="S14" i="15"/>
  <c r="R17" i="15"/>
  <c r="Q20" i="15"/>
  <c r="S22" i="15"/>
  <c r="R25" i="15"/>
  <c r="Q28" i="15"/>
  <c r="S30" i="15"/>
  <c r="Q34" i="15"/>
  <c r="S3" i="15"/>
  <c r="Q16" i="15"/>
  <c r="R5" i="15"/>
  <c r="Q8" i="15"/>
  <c r="Q10" i="15"/>
  <c r="R12" i="15"/>
  <c r="Q15" i="15"/>
  <c r="S17" i="15"/>
  <c r="R20" i="15"/>
  <c r="Q23" i="15"/>
  <c r="S25" i="15"/>
  <c r="R28" i="15"/>
  <c r="Q31" i="15"/>
  <c r="R34" i="15"/>
  <c r="Q3" i="15"/>
  <c r="S5" i="15"/>
  <c r="R10" i="15"/>
  <c r="S12" i="15"/>
  <c r="Q18" i="15"/>
  <c r="S20" i="15"/>
  <c r="R23" i="15"/>
  <c r="Q26" i="15"/>
  <c r="S28" i="15"/>
  <c r="R31" i="15"/>
  <c r="Q35" i="15"/>
  <c r="R3" i="15"/>
  <c r="Q6" i="15"/>
  <c r="S8" i="15"/>
  <c r="S10" i="15"/>
  <c r="Q13" i="15"/>
  <c r="R18" i="15"/>
  <c r="Q21" i="15"/>
  <c r="S23" i="15"/>
  <c r="Q29" i="15"/>
  <c r="S31" i="15"/>
  <c r="R13" i="13"/>
  <c r="Q32" i="13"/>
  <c r="Q4" i="13"/>
  <c r="S6" i="13"/>
  <c r="Q9" i="13"/>
  <c r="Q11" i="13"/>
  <c r="S13" i="13"/>
  <c r="R16" i="13"/>
  <c r="Q19" i="13"/>
  <c r="S21" i="13"/>
  <c r="R24" i="13"/>
  <c r="Q27" i="13"/>
  <c r="S29" i="13"/>
  <c r="R32" i="13"/>
  <c r="R6" i="13"/>
  <c r="R29" i="13"/>
  <c r="R4" i="13"/>
  <c r="Q7" i="13"/>
  <c r="R9" i="13"/>
  <c r="R11" i="13"/>
  <c r="Q14" i="13"/>
  <c r="S16" i="13"/>
  <c r="R19" i="13"/>
  <c r="Q22" i="13"/>
  <c r="S24" i="13"/>
  <c r="R27" i="13"/>
  <c r="Q30" i="13"/>
  <c r="Q33" i="13"/>
  <c r="S3" i="13"/>
  <c r="S26" i="13"/>
  <c r="S4" i="13"/>
  <c r="R7" i="13"/>
  <c r="S9" i="13"/>
  <c r="S11" i="13"/>
  <c r="R14" i="13"/>
  <c r="Q17" i="13"/>
  <c r="S19" i="13"/>
  <c r="R22" i="13"/>
  <c r="Q25" i="13"/>
  <c r="S27" i="13"/>
  <c r="R30" i="13"/>
  <c r="R33" i="13"/>
  <c r="Q16" i="13"/>
  <c r="Q5" i="13"/>
  <c r="S7" i="13"/>
  <c r="Q12" i="13"/>
  <c r="S14" i="13"/>
  <c r="R17" i="13"/>
  <c r="Q20" i="13"/>
  <c r="S22" i="13"/>
  <c r="R25" i="13"/>
  <c r="Q28" i="13"/>
  <c r="S30" i="13"/>
  <c r="Q34" i="13"/>
  <c r="R5" i="13"/>
  <c r="Q8" i="13"/>
  <c r="Q10" i="13"/>
  <c r="R12" i="13"/>
  <c r="Q15" i="13"/>
  <c r="S17" i="13"/>
  <c r="R20" i="13"/>
  <c r="Q23" i="13"/>
  <c r="S25" i="13"/>
  <c r="R28" i="13"/>
  <c r="Q31" i="13"/>
  <c r="R34" i="13"/>
  <c r="Q3" i="13"/>
  <c r="S5" i="13"/>
  <c r="R8" i="13"/>
  <c r="R10" i="13"/>
  <c r="S12" i="13"/>
  <c r="R15" i="13"/>
  <c r="Q18" i="13"/>
  <c r="S20" i="13"/>
  <c r="R23" i="13"/>
  <c r="Q26" i="13"/>
  <c r="S28" i="13"/>
  <c r="R31" i="13"/>
  <c r="Q35" i="13"/>
  <c r="R3" i="13"/>
  <c r="Q6" i="13"/>
  <c r="S8" i="13"/>
  <c r="S10" i="13"/>
  <c r="Q13" i="13"/>
  <c r="R18" i="13"/>
  <c r="Q21" i="13"/>
  <c r="S23" i="13"/>
  <c r="Q29" i="13"/>
  <c r="S31" i="13"/>
  <c r="R6" i="14"/>
  <c r="Q32" i="14"/>
  <c r="Q4" i="14"/>
  <c r="S6" i="14"/>
  <c r="Q9" i="14"/>
  <c r="Q11" i="14"/>
  <c r="S13" i="14"/>
  <c r="R16" i="14"/>
  <c r="Q19" i="14"/>
  <c r="S21" i="14"/>
  <c r="R24" i="14"/>
  <c r="Q27" i="14"/>
  <c r="S29" i="14"/>
  <c r="R32" i="14"/>
  <c r="S26" i="14"/>
  <c r="R4" i="14"/>
  <c r="Q7" i="14"/>
  <c r="R9" i="14"/>
  <c r="R11" i="14"/>
  <c r="Q14" i="14"/>
  <c r="S16" i="14"/>
  <c r="R19" i="14"/>
  <c r="Q22" i="14"/>
  <c r="S24" i="14"/>
  <c r="R27" i="14"/>
  <c r="Q30" i="14"/>
  <c r="Q33" i="14"/>
  <c r="R13" i="14"/>
  <c r="Q16" i="14"/>
  <c r="R29" i="14"/>
  <c r="S4" i="14"/>
  <c r="R7" i="14"/>
  <c r="S9" i="14"/>
  <c r="S11" i="14"/>
  <c r="R14" i="14"/>
  <c r="Q17" i="14"/>
  <c r="S19" i="14"/>
  <c r="R22" i="14"/>
  <c r="Q25" i="14"/>
  <c r="S27" i="14"/>
  <c r="R30" i="14"/>
  <c r="R33" i="14"/>
  <c r="S3" i="14"/>
  <c r="Q5" i="14"/>
  <c r="S7" i="14"/>
  <c r="Q12" i="14"/>
  <c r="S14" i="14"/>
  <c r="R17" i="14"/>
  <c r="Q20" i="14"/>
  <c r="S22" i="14"/>
  <c r="R25" i="14"/>
  <c r="Q28" i="14"/>
  <c r="S30" i="14"/>
  <c r="Q34" i="14"/>
  <c r="Q10" i="14"/>
  <c r="R12" i="14"/>
  <c r="Q15" i="14"/>
  <c r="R28" i="14"/>
  <c r="Q31" i="14"/>
  <c r="R34" i="14"/>
  <c r="S5" i="14"/>
  <c r="R8" i="14"/>
  <c r="R10" i="14"/>
  <c r="R15" i="14"/>
  <c r="Q18" i="14"/>
  <c r="S20" i="14"/>
  <c r="R23" i="14"/>
  <c r="S28" i="14"/>
  <c r="R31" i="14"/>
  <c r="S26" i="12"/>
  <c r="Q36" i="12"/>
  <c r="R29" i="12"/>
  <c r="S25" i="12"/>
  <c r="Q35" i="12"/>
  <c r="R28" i="12"/>
  <c r="Q34" i="12"/>
  <c r="R27" i="12"/>
  <c r="Q20" i="12"/>
  <c r="R20" i="12"/>
  <c r="Q19" i="12"/>
  <c r="S16" i="12"/>
  <c r="Q28" i="12"/>
  <c r="R18" i="12"/>
  <c r="S23" i="12"/>
  <c r="Q25" i="12"/>
  <c r="R17" i="12"/>
  <c r="S3" i="12"/>
  <c r="S15" i="12"/>
  <c r="Q12" i="12"/>
  <c r="Q4" i="12"/>
  <c r="R11" i="12"/>
  <c r="R14" i="12"/>
  <c r="Q11" i="12"/>
  <c r="Q16" i="12"/>
  <c r="S8" i="12"/>
  <c r="S6" i="12"/>
  <c r="S9" i="12"/>
  <c r="S14" i="12"/>
  <c r="S10" i="12"/>
  <c r="S13" i="12"/>
  <c r="S5" i="12"/>
  <c r="S19" i="12"/>
  <c r="S12" i="12"/>
  <c r="S4" i="12"/>
  <c r="S11" i="12"/>
  <c r="S7" i="12"/>
  <c r="S21" i="12"/>
  <c r="S20" i="12"/>
  <c r="S18" i="12"/>
  <c r="S17" i="12"/>
</calcChain>
</file>

<file path=xl/sharedStrings.xml><?xml version="1.0" encoding="utf-8"?>
<sst xmlns="http://schemas.openxmlformats.org/spreadsheetml/2006/main" count="333" uniqueCount="89">
  <si>
    <t xml:space="preserve">3. Kinetic Rate Data: </t>
  </si>
  <si>
    <t>Group Name: 18075 500 1000 geltrex</t>
  </si>
  <si>
    <t>Measurement</t>
  </si>
  <si>
    <t>Time (min)</t>
  </si>
  <si>
    <t>OCR
(pmol/min)</t>
  </si>
  <si>
    <t>SEM</t>
  </si>
  <si>
    <t>ECAR
(mpH/min)</t>
  </si>
  <si>
    <t>Group Name: R272Q 1 1000 geltrex</t>
  </si>
  <si>
    <t>Group Name: R272Q cl18 GC 1000 geltrex</t>
  </si>
  <si>
    <t>20211211</t>
  </si>
  <si>
    <t>20220223</t>
  </si>
  <si>
    <t>Maximal Respiration</t>
  </si>
  <si>
    <t>Proton Leak</t>
  </si>
  <si>
    <t>ATP Production</t>
  </si>
  <si>
    <t>Spare Respiratory Capacity</t>
  </si>
  <si>
    <t>18075 500 1000 geltrex</t>
  </si>
  <si>
    <t>R272Q 1 1000 geltrex</t>
  </si>
  <si>
    <t>R272Q cl18 GC 1000 geltrex</t>
  </si>
  <si>
    <t>average</t>
  </si>
  <si>
    <t>Assay Well Parameter Calculations</t>
  </si>
  <si>
    <t>Group Collection</t>
  </si>
  <si>
    <t>Group Name</t>
  </si>
  <si>
    <t>Assay Wells</t>
  </si>
  <si>
    <t>Non-Mitochondrial Oxygen Consumption</t>
  </si>
  <si>
    <t>Basal Respiration</t>
  </si>
  <si>
    <t>Spare Respiratory Capacity as a %</t>
  </si>
  <si>
    <t>Coupling Efficiency</t>
  </si>
  <si>
    <t>Acute Response</t>
  </si>
  <si>
    <t>File Name</t>
  </si>
  <si>
    <t xml:space="preserve">R272Q 1 </t>
  </si>
  <si>
    <t>B02</t>
  </si>
  <si>
    <t>20220223 diff 1 22 d30.xlsx</t>
  </si>
  <si>
    <t>B04</t>
  </si>
  <si>
    <t>C02</t>
  </si>
  <si>
    <t>C03</t>
  </si>
  <si>
    <t>C04</t>
  </si>
  <si>
    <t>D02</t>
  </si>
  <si>
    <t>D03</t>
  </si>
  <si>
    <t>D04</t>
  </si>
  <si>
    <t>E02</t>
  </si>
  <si>
    <t>E03</t>
  </si>
  <si>
    <t>E04</t>
  </si>
  <si>
    <t>F02</t>
  </si>
  <si>
    <t>F03</t>
  </si>
  <si>
    <t>G02</t>
  </si>
  <si>
    <t>G04</t>
  </si>
  <si>
    <t>20211211 mito stress test neud31 diff 11 21 .xlsx</t>
  </si>
  <si>
    <t>B11</t>
  </si>
  <si>
    <t>20211117 mito stress test neud31 diff 10 21 .xlsx</t>
  </si>
  <si>
    <t>18075 geltrex</t>
  </si>
  <si>
    <t>B05</t>
  </si>
  <si>
    <t>B06</t>
  </si>
  <si>
    <t>B07</t>
  </si>
  <si>
    <t>C05</t>
  </si>
  <si>
    <t>C06</t>
  </si>
  <si>
    <t>D05</t>
  </si>
  <si>
    <t>D06</t>
  </si>
  <si>
    <t>E05</t>
  </si>
  <si>
    <t>E06</t>
  </si>
  <si>
    <t>F05</t>
  </si>
  <si>
    <t>F06</t>
  </si>
  <si>
    <t>G05</t>
  </si>
  <si>
    <t>G06</t>
  </si>
  <si>
    <t>G07</t>
  </si>
  <si>
    <t>B08</t>
  </si>
  <si>
    <t>B09</t>
  </si>
  <si>
    <t>B10</t>
  </si>
  <si>
    <t>C08</t>
  </si>
  <si>
    <t>C09</t>
  </si>
  <si>
    <t>C10</t>
  </si>
  <si>
    <t>E08</t>
  </si>
  <si>
    <t>E09</t>
  </si>
  <si>
    <t>E10</t>
  </si>
  <si>
    <t>F09</t>
  </si>
  <si>
    <t>G10</t>
  </si>
  <si>
    <t>G11</t>
  </si>
  <si>
    <t xml:space="preserve">R272Q cl18 GC </t>
  </si>
  <si>
    <t>D10</t>
  </si>
  <si>
    <t>F10</t>
  </si>
  <si>
    <t>G09</t>
  </si>
  <si>
    <t>C07</t>
  </si>
  <si>
    <t>E11</t>
  </si>
  <si>
    <t>F07</t>
  </si>
  <si>
    <t>G03</t>
  </si>
  <si>
    <t>RQ</t>
  </si>
  <si>
    <t>RQ GC</t>
  </si>
  <si>
    <t>average gc each diff</t>
  </si>
  <si>
    <t>norma to gc</t>
  </si>
  <si>
    <t>number of wells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</si>
</sst>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"/>
    <numFmt numFmtId="165" formatCode="#0.00"/>
    <numFmt numFmtId="166" formatCode="#0.00%"/>
  </numFmts>
  <fonts count="8" x14ac:knownFonts="1">
    <font>
      <sz val="11"/>
      <color theme="1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rgb="FF1F497D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D9D9D9"/>
        <bgColor indexed="64"/>
      </patternFill>
    </fill>
  </fills>
  <borders count="43">
    <border>
      <left/>
      <right/>
      <top/>
      <bottom/>
      <diagonal/>
    </border>
    <border>
      <left style="medium">
        <color rgb="FF1F497D"/>
      </left>
      <right/>
      <top style="medium">
        <color rgb="FF1F497D"/>
      </top>
      <bottom/>
      <diagonal/>
    </border>
    <border>
      <left style="medium">
        <color rgb="FF1F497D"/>
      </left>
      <right style="thin">
        <color rgb="FF4F81BD"/>
      </right>
      <top style="medium">
        <color rgb="FF1F497D"/>
      </top>
      <bottom/>
      <diagonal/>
    </border>
    <border>
      <left/>
      <right/>
      <top style="medium">
        <color rgb="FF1F497D"/>
      </top>
      <bottom/>
      <diagonal/>
    </border>
    <border>
      <left/>
      <right style="medium">
        <color rgb="FF1F497D"/>
      </right>
      <top style="medium">
        <color rgb="FF1F497D"/>
      </top>
      <bottom/>
      <diagonal/>
    </border>
    <border>
      <left style="medium">
        <color rgb="FF1F497D"/>
      </left>
      <right style="medium">
        <color rgb="FF1F497D"/>
      </right>
      <top style="medium">
        <color rgb="FF1F497D"/>
      </top>
      <bottom/>
      <diagonal/>
    </border>
    <border>
      <left/>
      <right style="thin">
        <color rgb="FF4F81BD"/>
      </right>
      <top style="medium">
        <color rgb="FF1F497D"/>
      </top>
      <bottom/>
      <diagonal/>
    </border>
    <border>
      <left style="medium">
        <color rgb="FF1F497D"/>
      </left>
      <right style="medium">
        <color rgb="FF1F497D"/>
      </right>
      <top style="thin">
        <color rgb="FF4F81BD"/>
      </top>
      <bottom/>
      <diagonal/>
    </border>
    <border>
      <left/>
      <right style="medium">
        <color rgb="FF1F497D"/>
      </right>
      <top style="thin">
        <color rgb="FF4F81BD"/>
      </top>
      <bottom/>
      <diagonal/>
    </border>
    <border>
      <left/>
      <right style="thin">
        <color rgb="FF4F81BD"/>
      </right>
      <top style="thin">
        <color rgb="FF4F81BD"/>
      </top>
      <bottom/>
      <diagonal/>
    </border>
    <border>
      <left style="medium">
        <color rgb="FF1F497D"/>
      </left>
      <right style="medium">
        <color rgb="FF1F497D"/>
      </right>
      <top style="thin">
        <color rgb="FF4F81BD"/>
      </top>
      <bottom style="medium">
        <color rgb="FF1F497D"/>
      </bottom>
      <diagonal/>
    </border>
    <border>
      <left/>
      <right style="medium">
        <color rgb="FF1F497D"/>
      </right>
      <top style="thin">
        <color rgb="FF4F81BD"/>
      </top>
      <bottom style="medium">
        <color rgb="FF1F497D"/>
      </bottom>
      <diagonal/>
    </border>
    <border>
      <left/>
      <right style="thin">
        <color rgb="FF4F81BD"/>
      </right>
      <top style="thin">
        <color rgb="FF4F81BD"/>
      </top>
      <bottom style="medium">
        <color rgb="FF1F497D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49" fontId="0" fillId="0" borderId="0" xfId="0" applyNumberFormat="1"/>
    <xf numFmtId="0" fontId="5" fillId="0" borderId="0" xfId="0" applyFont="1"/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165" fontId="7" fillId="0" borderId="22" xfId="0" applyNumberFormat="1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166" fontId="7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7" fillId="0" borderId="15" xfId="0" applyNumberFormat="1" applyFont="1" applyBorder="1" applyAlignment="1">
      <alignment horizontal="center" vertical="center"/>
    </xf>
    <xf numFmtId="165" fontId="7" fillId="0" borderId="25" xfId="0" applyNumberFormat="1" applyFont="1" applyBorder="1" applyAlignment="1">
      <alignment horizontal="center" vertical="center"/>
    </xf>
    <xf numFmtId="165" fontId="7" fillId="0" borderId="24" xfId="0" applyNumberFormat="1" applyFont="1" applyBorder="1" applyAlignment="1">
      <alignment horizontal="center" vertical="center"/>
    </xf>
    <xf numFmtId="166" fontId="7" fillId="0" borderId="24" xfId="0" applyNumberFormat="1" applyFont="1" applyBorder="1" applyAlignment="1">
      <alignment horizontal="center" vertical="center"/>
    </xf>
    <xf numFmtId="165" fontId="7" fillId="0" borderId="28" xfId="0" applyNumberFormat="1" applyFont="1" applyBorder="1" applyAlignment="1">
      <alignment horizontal="center" vertical="center"/>
    </xf>
    <xf numFmtId="165" fontId="7" fillId="0" borderId="29" xfId="0" applyNumberFormat="1" applyFont="1" applyBorder="1" applyAlignment="1">
      <alignment horizontal="center" vertical="center"/>
    </xf>
    <xf numFmtId="165" fontId="7" fillId="0" borderId="27" xfId="0" applyNumberFormat="1" applyFont="1" applyBorder="1" applyAlignment="1">
      <alignment horizontal="center" vertical="center"/>
    </xf>
    <xf numFmtId="166" fontId="7" fillId="0" borderId="27" xfId="0" applyNumberFormat="1" applyFont="1" applyBorder="1" applyAlignment="1">
      <alignment horizontal="center" vertical="center"/>
    </xf>
    <xf numFmtId="165" fontId="7" fillId="0" borderId="33" xfId="0" applyNumberFormat="1" applyFont="1" applyBorder="1" applyAlignment="1">
      <alignment horizontal="center" vertical="center"/>
    </xf>
    <xf numFmtId="165" fontId="7" fillId="0" borderId="34" xfId="0" applyNumberFormat="1" applyFont="1" applyBorder="1" applyAlignment="1">
      <alignment horizontal="center" vertical="center"/>
    </xf>
    <xf numFmtId="165" fontId="7" fillId="0" borderId="32" xfId="0" applyNumberFormat="1" applyFont="1" applyBorder="1" applyAlignment="1">
      <alignment horizontal="center" vertical="center"/>
    </xf>
    <xf numFmtId="166" fontId="7" fillId="0" borderId="3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0" fillId="0" borderId="0" xfId="0" applyNumberFormat="1"/>
    <xf numFmtId="165" fontId="7" fillId="0" borderId="0" xfId="0" applyNumberFormat="1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165" fontId="7" fillId="0" borderId="31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0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center" vertical="center"/>
    </xf>
    <xf numFmtId="0" fontId="0" fillId="0" borderId="0" xfId="0" applyBorder="1"/>
    <xf numFmtId="49" fontId="2" fillId="0" borderId="0" xfId="0" applyNumberFormat="1" applyFont="1" applyAlignment="1">
      <alignment horizont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X111"/>
  <sheetViews>
    <sheetView zoomScale="70" zoomScaleNormal="70" workbookViewId="0">
      <selection activeCell="J25" sqref="J25"/>
    </sheetView>
  </sheetViews>
  <sheetFormatPr defaultRowHeight="15" x14ac:dyDescent="0.25"/>
  <cols>
    <col min="2" max="2" width="12.140625" bestFit="1" customWidth="1"/>
  </cols>
  <sheetData>
    <row r="2" spans="2:50" ht="18.75" x14ac:dyDescent="0.3">
      <c r="B2" s="1" t="s">
        <v>0</v>
      </c>
      <c r="Q2" s="1" t="s">
        <v>0</v>
      </c>
      <c r="AG2" s="1" t="s">
        <v>0</v>
      </c>
    </row>
    <row r="3" spans="2:50" s="18" customFormat="1" x14ac:dyDescent="0.25">
      <c r="B3" s="18">
        <v>2021117</v>
      </c>
      <c r="Q3" s="18" t="s">
        <v>9</v>
      </c>
      <c r="AG3" s="18" t="s">
        <v>10</v>
      </c>
      <c r="AU3" s="18" t="s">
        <v>18</v>
      </c>
    </row>
    <row r="4" spans="2:50" ht="19.5" thickBot="1" x14ac:dyDescent="0.35">
      <c r="B4" s="57" t="s">
        <v>1</v>
      </c>
      <c r="C4" s="57"/>
      <c r="D4" s="57"/>
      <c r="E4" s="57"/>
      <c r="F4" s="57"/>
      <c r="G4" s="57"/>
      <c r="Q4" s="57" t="s">
        <v>1</v>
      </c>
      <c r="R4" s="57"/>
      <c r="S4" s="57"/>
      <c r="T4" s="57"/>
      <c r="U4" s="57"/>
      <c r="V4" s="57"/>
      <c r="AG4" s="57" t="s">
        <v>1</v>
      </c>
      <c r="AH4" s="57"/>
      <c r="AI4" s="57"/>
      <c r="AJ4" s="57"/>
      <c r="AK4" s="57"/>
      <c r="AL4" s="57"/>
    </row>
    <row r="5" spans="2:50" ht="48" thickBot="1" x14ac:dyDescent="0.3">
      <c r="B5" s="2" t="s">
        <v>2</v>
      </c>
      <c r="C5" s="2" t="s">
        <v>3</v>
      </c>
      <c r="D5" s="3" t="s">
        <v>4</v>
      </c>
      <c r="E5" s="4" t="s">
        <v>5</v>
      </c>
      <c r="F5" s="3" t="s">
        <v>6</v>
      </c>
      <c r="G5" s="5" t="s">
        <v>5</v>
      </c>
      <c r="K5" s="2" t="s">
        <v>2</v>
      </c>
      <c r="L5" s="2" t="s">
        <v>3</v>
      </c>
      <c r="M5" s="3" t="s">
        <v>4</v>
      </c>
      <c r="N5" s="4" t="s">
        <v>5</v>
      </c>
      <c r="Q5" s="2" t="s">
        <v>2</v>
      </c>
      <c r="R5" s="2" t="s">
        <v>3</v>
      </c>
      <c r="S5" s="3" t="s">
        <v>4</v>
      </c>
      <c r="T5" s="4" t="s">
        <v>5</v>
      </c>
      <c r="U5" s="3" t="s">
        <v>6</v>
      </c>
      <c r="V5" s="5" t="s">
        <v>5</v>
      </c>
      <c r="Z5" s="2" t="s">
        <v>2</v>
      </c>
      <c r="AA5" s="2" t="s">
        <v>3</v>
      </c>
      <c r="AB5" s="3" t="s">
        <v>4</v>
      </c>
      <c r="AC5" s="4" t="s">
        <v>5</v>
      </c>
      <c r="AG5" s="2" t="s">
        <v>2</v>
      </c>
      <c r="AH5" s="2" t="s">
        <v>3</v>
      </c>
      <c r="AI5" s="3" t="s">
        <v>4</v>
      </c>
      <c r="AJ5" s="4" t="s">
        <v>5</v>
      </c>
      <c r="AK5" s="3" t="s">
        <v>6</v>
      </c>
      <c r="AL5" s="5" t="s">
        <v>5</v>
      </c>
      <c r="AP5" s="2" t="s">
        <v>2</v>
      </c>
      <c r="AQ5" s="2" t="s">
        <v>3</v>
      </c>
      <c r="AR5" s="3" t="s">
        <v>4</v>
      </c>
      <c r="AS5" s="4" t="s">
        <v>5</v>
      </c>
      <c r="AU5" s="2" t="s">
        <v>2</v>
      </c>
      <c r="AV5" s="2" t="s">
        <v>3</v>
      </c>
      <c r="AW5" s="3" t="s">
        <v>4</v>
      </c>
      <c r="AX5" s="4" t="s">
        <v>5</v>
      </c>
    </row>
    <row r="6" spans="2:50" ht="16.5" thickBot="1" x14ac:dyDescent="0.3">
      <c r="B6" s="6">
        <v>1</v>
      </c>
      <c r="C6" s="7">
        <v>1.3219922799999999</v>
      </c>
      <c r="D6" s="8">
        <v>91.435423497161366</v>
      </c>
      <c r="E6" s="9">
        <v>6.8283190711491324</v>
      </c>
      <c r="F6" s="8">
        <v>44.671610591739551</v>
      </c>
      <c r="G6" s="9">
        <v>2.6237839195581447</v>
      </c>
      <c r="K6" s="6">
        <v>1</v>
      </c>
      <c r="L6" s="7">
        <v>1.3219922799999999</v>
      </c>
      <c r="M6" s="8">
        <v>91.435423497161366</v>
      </c>
      <c r="N6" s="9">
        <v>6.8283190711491324</v>
      </c>
      <c r="Q6" s="6">
        <v>1</v>
      </c>
      <c r="R6" s="7">
        <v>1.31760869666667</v>
      </c>
      <c r="S6" s="8">
        <v>154.74246382476022</v>
      </c>
      <c r="T6" s="9">
        <v>17.975948970730894</v>
      </c>
      <c r="U6" s="8">
        <v>65.045504476739083</v>
      </c>
      <c r="V6" s="9">
        <v>9.1574810966009697</v>
      </c>
      <c r="Z6" s="6">
        <v>1</v>
      </c>
      <c r="AA6" s="7">
        <v>1.31760869666667</v>
      </c>
      <c r="AB6" s="8">
        <v>154.74246382476022</v>
      </c>
      <c r="AC6" s="9">
        <v>17.975948970730894</v>
      </c>
      <c r="AG6" s="6">
        <v>1</v>
      </c>
      <c r="AH6" s="7">
        <v>1.32870933166667</v>
      </c>
      <c r="AI6" s="8">
        <v>574.79378056013593</v>
      </c>
      <c r="AJ6" s="9">
        <v>35.755973078041933</v>
      </c>
      <c r="AK6" s="8">
        <v>210.01352775295106</v>
      </c>
      <c r="AL6" s="9">
        <v>15.727066323144795</v>
      </c>
      <c r="AP6" s="6">
        <v>1</v>
      </c>
      <c r="AQ6" s="7">
        <v>1.3219922799999999</v>
      </c>
      <c r="AR6" s="8">
        <v>574.79378056013604</v>
      </c>
      <c r="AS6" s="9">
        <v>35.755973078041933</v>
      </c>
      <c r="AU6" s="6">
        <v>1</v>
      </c>
      <c r="AV6" s="7">
        <v>1.3219922799999999</v>
      </c>
      <c r="AW6" s="8">
        <f>AVERAGE(AR6,M6,AB6)</f>
        <v>273.65722262735255</v>
      </c>
      <c r="AX6" s="8">
        <f>AVERAGE(AS6,N6,AC6)</f>
        <v>20.186747039973984</v>
      </c>
    </row>
    <row r="7" spans="2:50" ht="16.5" thickBot="1" x14ac:dyDescent="0.3">
      <c r="B7" s="10">
        <v>2</v>
      </c>
      <c r="C7" s="11">
        <v>7.8570483166666696</v>
      </c>
      <c r="D7" s="12">
        <v>89.839063661053473</v>
      </c>
      <c r="E7" s="13">
        <v>6.6022731734973465</v>
      </c>
      <c r="F7" s="12">
        <v>42.129964748515889</v>
      </c>
      <c r="G7" s="13">
        <v>3.3050982156645636</v>
      </c>
      <c r="K7" s="10">
        <v>2</v>
      </c>
      <c r="L7" s="11">
        <v>7.8570483166666696</v>
      </c>
      <c r="M7" s="12">
        <v>89.839063661053473</v>
      </c>
      <c r="N7" s="13">
        <v>6.6022731734973465</v>
      </c>
      <c r="Q7" s="10">
        <v>2</v>
      </c>
      <c r="R7" s="11">
        <v>7.8321313066666702</v>
      </c>
      <c r="S7" s="12">
        <v>146.63597104761155</v>
      </c>
      <c r="T7" s="13">
        <v>18.140236018593431</v>
      </c>
      <c r="U7" s="12">
        <v>62.082468717373501</v>
      </c>
      <c r="V7" s="13">
        <v>8.9323568512639095</v>
      </c>
      <c r="Z7" s="10">
        <v>2</v>
      </c>
      <c r="AA7" s="11">
        <v>7.8321313066666702</v>
      </c>
      <c r="AB7" s="12">
        <v>146.63597104761155</v>
      </c>
      <c r="AC7" s="13">
        <v>18.140236018593431</v>
      </c>
      <c r="AG7" s="10">
        <v>2</v>
      </c>
      <c r="AH7" s="11">
        <v>7.8838897216666703</v>
      </c>
      <c r="AI7" s="12">
        <v>543.48638212261039</v>
      </c>
      <c r="AJ7" s="13">
        <v>34.376108400122625</v>
      </c>
      <c r="AK7" s="12">
        <v>184.57025798811353</v>
      </c>
      <c r="AL7" s="13">
        <v>14.028096008151278</v>
      </c>
      <c r="AP7" s="10">
        <v>2</v>
      </c>
      <c r="AQ7" s="11">
        <v>7.8570483166666696</v>
      </c>
      <c r="AR7" s="12">
        <v>543.48638212261039</v>
      </c>
      <c r="AS7" s="13">
        <v>34.376108400122625</v>
      </c>
      <c r="AU7" s="10">
        <v>2</v>
      </c>
      <c r="AV7" s="11">
        <v>7.8570483166666696</v>
      </c>
      <c r="AW7" s="8">
        <f t="shared" ref="AW7:AX19" si="0">AVERAGE(AR7,M7,AB7)</f>
        <v>259.98713894375845</v>
      </c>
      <c r="AX7" s="8">
        <f t="shared" si="0"/>
        <v>19.706205864071134</v>
      </c>
    </row>
    <row r="8" spans="2:50" ht="16.5" thickBot="1" x14ac:dyDescent="0.3">
      <c r="B8" s="10">
        <v>3</v>
      </c>
      <c r="C8" s="11">
        <v>14.392333385000001</v>
      </c>
      <c r="D8" s="12">
        <v>89.098017578171635</v>
      </c>
      <c r="E8" s="13">
        <v>6.5523640182776228</v>
      </c>
      <c r="F8" s="12">
        <v>44.10055593021805</v>
      </c>
      <c r="G8" s="13">
        <v>3.6159208359872212</v>
      </c>
      <c r="K8" s="10">
        <v>3</v>
      </c>
      <c r="L8" s="11">
        <v>14.392333385000001</v>
      </c>
      <c r="M8" s="12">
        <v>89.098017578171635</v>
      </c>
      <c r="N8" s="13">
        <v>6.5523640182776228</v>
      </c>
      <c r="Q8" s="10">
        <v>3</v>
      </c>
      <c r="R8" s="11">
        <v>14.356903636666701</v>
      </c>
      <c r="S8" s="12">
        <v>140.68732685814069</v>
      </c>
      <c r="T8" s="13">
        <v>18.023791189184301</v>
      </c>
      <c r="U8" s="12">
        <v>68.009117911120427</v>
      </c>
      <c r="V8" s="13">
        <v>10.315622550277698</v>
      </c>
      <c r="Z8" s="10">
        <v>3</v>
      </c>
      <c r="AA8" s="11">
        <v>14.356903636666701</v>
      </c>
      <c r="AB8" s="12">
        <v>140.68732685814069</v>
      </c>
      <c r="AC8" s="13">
        <v>18.023791189184301</v>
      </c>
      <c r="AG8" s="10">
        <v>3</v>
      </c>
      <c r="AH8" s="11">
        <v>14.4432806266667</v>
      </c>
      <c r="AI8" s="12">
        <v>534.92988405711503</v>
      </c>
      <c r="AJ8" s="13">
        <v>33.87788626162385</v>
      </c>
      <c r="AK8" s="12">
        <v>190.12975628739869</v>
      </c>
      <c r="AL8" s="13">
        <v>14.380261661411529</v>
      </c>
      <c r="AP8" s="10">
        <v>3</v>
      </c>
      <c r="AQ8" s="11">
        <v>14.392333385000001</v>
      </c>
      <c r="AR8" s="12">
        <v>534.92988405711503</v>
      </c>
      <c r="AS8" s="13">
        <v>33.87788626162385</v>
      </c>
      <c r="AU8" s="10">
        <v>3</v>
      </c>
      <c r="AV8" s="11">
        <v>14.392333385000001</v>
      </c>
      <c r="AW8" s="8">
        <f t="shared" si="0"/>
        <v>254.90507616447576</v>
      </c>
      <c r="AX8" s="8">
        <f t="shared" si="0"/>
        <v>19.484680489695258</v>
      </c>
    </row>
    <row r="9" spans="2:50" ht="16.5" thickBot="1" x14ac:dyDescent="0.3">
      <c r="B9" s="10">
        <v>4</v>
      </c>
      <c r="C9" s="11">
        <v>20.916515740000001</v>
      </c>
      <c r="D9" s="12">
        <v>88.000302265377172</v>
      </c>
      <c r="E9" s="13">
        <v>6.4243510259960317</v>
      </c>
      <c r="F9" s="12">
        <v>45.300011939025701</v>
      </c>
      <c r="G9" s="13">
        <v>3.5312520502840772</v>
      </c>
      <c r="K9" s="10">
        <v>4</v>
      </c>
      <c r="L9" s="11">
        <v>20.916515740000001</v>
      </c>
      <c r="M9" s="12">
        <v>88.000302265377172</v>
      </c>
      <c r="N9" s="13">
        <v>6.4243510259960317</v>
      </c>
      <c r="Q9" s="10">
        <v>4</v>
      </c>
      <c r="R9" s="11">
        <v>20.874776438333299</v>
      </c>
      <c r="S9" s="12">
        <v>135.29186177839688</v>
      </c>
      <c r="T9" s="13">
        <v>17.676046528043486</v>
      </c>
      <c r="U9" s="12">
        <v>73.255570727290035</v>
      </c>
      <c r="V9" s="13">
        <v>11.111875894951179</v>
      </c>
      <c r="Z9" s="10">
        <v>4</v>
      </c>
      <c r="AA9" s="11">
        <v>20.874776438333299</v>
      </c>
      <c r="AB9" s="12">
        <v>135.29186177839688</v>
      </c>
      <c r="AC9" s="13">
        <v>17.676046528043486</v>
      </c>
      <c r="AG9" s="10">
        <v>4</v>
      </c>
      <c r="AH9" s="11">
        <v>21.001022375000002</v>
      </c>
      <c r="AI9" s="12">
        <v>530.65352663639771</v>
      </c>
      <c r="AJ9" s="13">
        <v>33.467367750136425</v>
      </c>
      <c r="AK9" s="12">
        <v>194.78308188451251</v>
      </c>
      <c r="AL9" s="13">
        <v>14.708004114101112</v>
      </c>
      <c r="AP9" s="10">
        <v>4</v>
      </c>
      <c r="AQ9" s="11">
        <v>20.916515740000001</v>
      </c>
      <c r="AR9" s="12">
        <v>530.65352663639771</v>
      </c>
      <c r="AS9" s="13">
        <v>33.467367750136425</v>
      </c>
      <c r="AU9" s="10">
        <v>4</v>
      </c>
      <c r="AV9" s="11">
        <v>20.916515740000001</v>
      </c>
      <c r="AW9" s="8">
        <f t="shared" si="0"/>
        <v>251.31523022672391</v>
      </c>
      <c r="AX9" s="8">
        <f t="shared" si="0"/>
        <v>19.189255101391982</v>
      </c>
    </row>
    <row r="10" spans="2:50" ht="16.5" thickBot="1" x14ac:dyDescent="0.3">
      <c r="B10" s="10">
        <v>5</v>
      </c>
      <c r="C10" s="11">
        <v>27.443367930000001</v>
      </c>
      <c r="D10" s="12">
        <v>88.035993625191466</v>
      </c>
      <c r="E10" s="13">
        <v>6.3700788198675307</v>
      </c>
      <c r="F10" s="12">
        <v>46.001683414389355</v>
      </c>
      <c r="G10" s="13">
        <v>3.6444417819183141</v>
      </c>
      <c r="K10" s="10">
        <v>5</v>
      </c>
      <c r="L10" s="11">
        <v>27.443367930000001</v>
      </c>
      <c r="M10" s="12">
        <v>88.035993625191466</v>
      </c>
      <c r="N10" s="13">
        <v>6.3700788198675307</v>
      </c>
      <c r="Q10" s="10">
        <v>5</v>
      </c>
      <c r="R10" s="11">
        <v>27.399908846666701</v>
      </c>
      <c r="S10" s="12">
        <v>136.11925834350964</v>
      </c>
      <c r="T10" s="13">
        <v>18.677885938394223</v>
      </c>
      <c r="U10" s="12">
        <v>76.212285380130766</v>
      </c>
      <c r="V10" s="13">
        <v>11.401940779509157</v>
      </c>
      <c r="Z10" s="10">
        <v>5</v>
      </c>
      <c r="AA10" s="11">
        <v>27.399908846666701</v>
      </c>
      <c r="AB10" s="12">
        <v>136.11925834350964</v>
      </c>
      <c r="AC10" s="13">
        <v>18.677885938394223</v>
      </c>
      <c r="AG10" s="10">
        <v>5</v>
      </c>
      <c r="AH10" s="11">
        <v>27.5592966216667</v>
      </c>
      <c r="AI10" s="12">
        <v>529.78570781204894</v>
      </c>
      <c r="AJ10" s="13">
        <v>33.201795899142653</v>
      </c>
      <c r="AK10" s="12">
        <v>198.97399198403431</v>
      </c>
      <c r="AL10" s="13">
        <v>15.058602766586008</v>
      </c>
      <c r="AP10" s="10">
        <v>5</v>
      </c>
      <c r="AQ10" s="11">
        <v>27.443367930000001</v>
      </c>
      <c r="AR10" s="12">
        <v>529.78570781204894</v>
      </c>
      <c r="AS10" s="13">
        <v>33.201795899142653</v>
      </c>
      <c r="AU10" s="10">
        <v>5</v>
      </c>
      <c r="AV10" s="11">
        <v>27.443367930000001</v>
      </c>
      <c r="AW10" s="8">
        <f t="shared" si="0"/>
        <v>251.31365326025002</v>
      </c>
      <c r="AX10" s="8">
        <f t="shared" si="0"/>
        <v>19.416586885801468</v>
      </c>
    </row>
    <row r="11" spans="2:50" ht="16.5" thickBot="1" x14ac:dyDescent="0.3">
      <c r="B11" s="10">
        <v>6</v>
      </c>
      <c r="C11" s="11">
        <v>34.068619355000003</v>
      </c>
      <c r="D11" s="12">
        <v>78.879496795182533</v>
      </c>
      <c r="E11" s="13">
        <v>5.9882968813204425</v>
      </c>
      <c r="F11" s="12">
        <v>53.773433971021433</v>
      </c>
      <c r="G11" s="13">
        <v>4.0210014764135158</v>
      </c>
      <c r="K11" s="10">
        <v>6</v>
      </c>
      <c r="L11" s="11">
        <v>34.068619355000003</v>
      </c>
      <c r="M11" s="12">
        <v>78.879496795182533</v>
      </c>
      <c r="N11" s="13">
        <v>5.9882968813204425</v>
      </c>
      <c r="Q11" s="10">
        <v>6</v>
      </c>
      <c r="R11" s="11">
        <v>34.0255211433333</v>
      </c>
      <c r="S11" s="12">
        <v>108.12209460307626</v>
      </c>
      <c r="T11" s="13">
        <v>15.549774499595674</v>
      </c>
      <c r="U11" s="12">
        <v>114.90734891215226</v>
      </c>
      <c r="V11" s="13">
        <v>14.832948178349147</v>
      </c>
      <c r="Z11" s="10">
        <v>6</v>
      </c>
      <c r="AA11" s="11">
        <v>34.0255211433333</v>
      </c>
      <c r="AB11" s="12">
        <v>108.12209460307626</v>
      </c>
      <c r="AC11" s="13">
        <v>15.549774499595674</v>
      </c>
      <c r="AG11" s="10">
        <v>6</v>
      </c>
      <c r="AH11" s="11">
        <v>34.231878271666702</v>
      </c>
      <c r="AI11" s="12">
        <v>396.55566692160278</v>
      </c>
      <c r="AJ11" s="13">
        <v>45.73929732496476</v>
      </c>
      <c r="AK11" s="12">
        <v>285.06314920929651</v>
      </c>
      <c r="AL11" s="13">
        <v>22.842791191429335</v>
      </c>
      <c r="AP11" s="10">
        <v>6</v>
      </c>
      <c r="AQ11" s="11">
        <v>34.068619355000003</v>
      </c>
      <c r="AR11" s="12">
        <v>396.55566692160278</v>
      </c>
      <c r="AS11" s="13">
        <v>45.73929732496476</v>
      </c>
      <c r="AU11" s="10">
        <v>6</v>
      </c>
      <c r="AV11" s="11">
        <v>34.068619355000003</v>
      </c>
      <c r="AW11" s="8">
        <f t="shared" si="0"/>
        <v>194.51908610662053</v>
      </c>
      <c r="AX11" s="8">
        <f t="shared" si="0"/>
        <v>22.425789568626957</v>
      </c>
    </row>
    <row r="12" spans="2:50" ht="16.5" thickBot="1" x14ac:dyDescent="0.3">
      <c r="B12" s="10">
        <v>7</v>
      </c>
      <c r="C12" s="11">
        <v>40.596271880000003</v>
      </c>
      <c r="D12" s="12">
        <v>58.082230417805093</v>
      </c>
      <c r="E12" s="13">
        <v>4.3279398113619036</v>
      </c>
      <c r="F12" s="12">
        <v>64.916179193557369</v>
      </c>
      <c r="G12" s="13">
        <v>4.7610571791862659</v>
      </c>
      <c r="K12" s="10">
        <v>7</v>
      </c>
      <c r="L12" s="11">
        <v>40.596271880000003</v>
      </c>
      <c r="M12" s="12">
        <v>58.082230417805093</v>
      </c>
      <c r="N12" s="13">
        <v>4.3279398113619036</v>
      </c>
      <c r="Q12" s="10">
        <v>7</v>
      </c>
      <c r="R12" s="11">
        <v>40.556911384999999</v>
      </c>
      <c r="S12" s="12">
        <v>81.338476609226163</v>
      </c>
      <c r="T12" s="13">
        <v>10.26853881000182</v>
      </c>
      <c r="U12" s="12">
        <v>130.63517335894758</v>
      </c>
      <c r="V12" s="13">
        <v>17.090495429224092</v>
      </c>
      <c r="Z12" s="10">
        <v>7</v>
      </c>
      <c r="AA12" s="11">
        <v>40.556911384999999</v>
      </c>
      <c r="AB12" s="12">
        <v>81.338476609226163</v>
      </c>
      <c r="AC12" s="13">
        <v>10.26853881000182</v>
      </c>
      <c r="AG12" s="10">
        <v>7</v>
      </c>
      <c r="AH12" s="11">
        <v>40.790185853333298</v>
      </c>
      <c r="AI12" s="12">
        <v>318.9466829718275</v>
      </c>
      <c r="AJ12" s="13">
        <v>33.207949555429913</v>
      </c>
      <c r="AK12" s="12">
        <v>321.64037576918713</v>
      </c>
      <c r="AL12" s="13">
        <v>27.099656018045973</v>
      </c>
      <c r="AP12" s="10">
        <v>7</v>
      </c>
      <c r="AQ12" s="11">
        <v>40.596271880000003</v>
      </c>
      <c r="AR12" s="12">
        <v>318.9466829718275</v>
      </c>
      <c r="AS12" s="13">
        <v>33.207949555429913</v>
      </c>
      <c r="AU12" s="10">
        <v>7</v>
      </c>
      <c r="AV12" s="11">
        <v>40.596271880000003</v>
      </c>
      <c r="AW12" s="8">
        <f t="shared" si="0"/>
        <v>152.78912999961958</v>
      </c>
      <c r="AX12" s="8">
        <f t="shared" si="0"/>
        <v>15.934809392264546</v>
      </c>
    </row>
    <row r="13" spans="2:50" ht="16.5" thickBot="1" x14ac:dyDescent="0.3">
      <c r="B13" s="10">
        <v>8</v>
      </c>
      <c r="C13" s="11">
        <v>47.120960873333303</v>
      </c>
      <c r="D13" s="12">
        <v>49.501193335542922</v>
      </c>
      <c r="E13" s="13">
        <v>3.2728534322708662</v>
      </c>
      <c r="F13" s="12">
        <v>70.56718996099265</v>
      </c>
      <c r="G13" s="13">
        <v>5.4293082122768679</v>
      </c>
      <c r="K13" s="10">
        <v>8</v>
      </c>
      <c r="L13" s="11">
        <v>47.120960873333303</v>
      </c>
      <c r="M13" s="12">
        <v>49.501193335542922</v>
      </c>
      <c r="N13" s="13">
        <v>3.2728534322708662</v>
      </c>
      <c r="Q13" s="10">
        <v>8</v>
      </c>
      <c r="R13" s="11">
        <v>47.117425846666698</v>
      </c>
      <c r="S13" s="12">
        <v>79.796981817205818</v>
      </c>
      <c r="T13" s="13">
        <v>10.18550384843244</v>
      </c>
      <c r="U13" s="12">
        <v>135.6807105043568</v>
      </c>
      <c r="V13" s="13">
        <v>17.737479767654147</v>
      </c>
      <c r="Z13" s="10">
        <v>8</v>
      </c>
      <c r="AA13" s="11">
        <v>47.117425846666698</v>
      </c>
      <c r="AB13" s="12">
        <v>79.796981817205818</v>
      </c>
      <c r="AC13" s="13">
        <v>10.18550384843244</v>
      </c>
      <c r="AG13" s="10">
        <v>8</v>
      </c>
      <c r="AH13" s="11">
        <v>47.343879954999998</v>
      </c>
      <c r="AI13" s="12">
        <v>264.30560681461714</v>
      </c>
      <c r="AJ13" s="13">
        <v>23.806228613655929</v>
      </c>
      <c r="AK13" s="12">
        <v>347.04265489033531</v>
      </c>
      <c r="AL13" s="13">
        <v>29.386319560809277</v>
      </c>
      <c r="AP13" s="10">
        <v>8</v>
      </c>
      <c r="AQ13" s="11">
        <v>47.120960873333303</v>
      </c>
      <c r="AR13" s="12">
        <v>264.30560681461714</v>
      </c>
      <c r="AS13" s="13">
        <v>23.806228613655929</v>
      </c>
      <c r="AU13" s="10">
        <v>8</v>
      </c>
      <c r="AV13" s="11">
        <v>47.120960873333303</v>
      </c>
      <c r="AW13" s="8">
        <f t="shared" si="0"/>
        <v>131.20126065578862</v>
      </c>
      <c r="AX13" s="8">
        <f t="shared" si="0"/>
        <v>12.421528631453079</v>
      </c>
    </row>
    <row r="14" spans="2:50" ht="16.5" thickBot="1" x14ac:dyDescent="0.3">
      <c r="B14" s="10">
        <v>9</v>
      </c>
      <c r="C14" s="11">
        <v>53.768493456666697</v>
      </c>
      <c r="D14" s="12">
        <v>190.10977183652051</v>
      </c>
      <c r="E14" s="13">
        <v>13.80432068162262</v>
      </c>
      <c r="F14" s="12">
        <v>62.93063147233979</v>
      </c>
      <c r="G14" s="13">
        <v>5.008178897093579</v>
      </c>
      <c r="K14" s="10">
        <v>9</v>
      </c>
      <c r="L14" s="11">
        <v>53.768493456666697</v>
      </c>
      <c r="M14" s="12">
        <v>190.10977183652051</v>
      </c>
      <c r="N14" s="13">
        <v>13.80432068162262</v>
      </c>
      <c r="Q14" s="10">
        <v>9</v>
      </c>
      <c r="R14" s="11">
        <v>53.753407914999997</v>
      </c>
      <c r="S14" s="12">
        <v>226.96927711979632</v>
      </c>
      <c r="T14" s="13">
        <v>25.842131734345514</v>
      </c>
      <c r="U14" s="12">
        <v>113.95615131907408</v>
      </c>
      <c r="V14" s="13">
        <v>15.248087635984604</v>
      </c>
      <c r="Z14" s="10">
        <v>9</v>
      </c>
      <c r="AA14" s="11">
        <v>53.753407914999997</v>
      </c>
      <c r="AB14" s="12">
        <v>226.96927711979632</v>
      </c>
      <c r="AC14" s="13">
        <v>25.842131734345514</v>
      </c>
      <c r="AG14" s="10">
        <v>9</v>
      </c>
      <c r="AH14" s="11">
        <v>54.005923498333303</v>
      </c>
      <c r="AI14" s="12">
        <v>1362.7109082685579</v>
      </c>
      <c r="AJ14" s="13">
        <v>92.31218358610532</v>
      </c>
      <c r="AK14" s="12">
        <v>354.25640584462059</v>
      </c>
      <c r="AL14" s="13">
        <v>29.588967393933558</v>
      </c>
      <c r="AP14" s="10">
        <v>9</v>
      </c>
      <c r="AQ14" s="11">
        <v>53.768493456666697</v>
      </c>
      <c r="AR14" s="12">
        <v>1362.7109082685579</v>
      </c>
      <c r="AS14" s="13">
        <v>92.31218358610532</v>
      </c>
      <c r="AU14" s="10">
        <v>9</v>
      </c>
      <c r="AV14" s="11">
        <v>53.768493456666697</v>
      </c>
      <c r="AW14" s="8">
        <f t="shared" si="0"/>
        <v>593.26331907495819</v>
      </c>
      <c r="AX14" s="8">
        <f t="shared" si="0"/>
        <v>43.986212000691154</v>
      </c>
    </row>
    <row r="15" spans="2:50" ht="16.5" thickBot="1" x14ac:dyDescent="0.3">
      <c r="B15" s="10">
        <v>10</v>
      </c>
      <c r="C15" s="11">
        <v>60.342021881666703</v>
      </c>
      <c r="D15" s="12">
        <v>177.83094479974676</v>
      </c>
      <c r="E15" s="13">
        <v>12.803825223373325</v>
      </c>
      <c r="F15" s="12">
        <v>60.466553988042342</v>
      </c>
      <c r="G15" s="13">
        <v>4.5340804120294012</v>
      </c>
      <c r="K15" s="10">
        <v>10</v>
      </c>
      <c r="L15" s="11">
        <v>60.342021881666703</v>
      </c>
      <c r="M15" s="12">
        <v>177.83094479974676</v>
      </c>
      <c r="N15" s="13">
        <v>12.803825223373325</v>
      </c>
      <c r="Q15" s="10">
        <v>10</v>
      </c>
      <c r="R15" s="11">
        <v>60.2743200383333</v>
      </c>
      <c r="S15" s="12">
        <v>209.26887867041515</v>
      </c>
      <c r="T15" s="13">
        <v>23.491810267691079</v>
      </c>
      <c r="U15" s="12">
        <v>118.46249131025571</v>
      </c>
      <c r="V15" s="13">
        <v>15.438116852506731</v>
      </c>
      <c r="Z15" s="10">
        <v>10</v>
      </c>
      <c r="AA15" s="11">
        <v>60.2743200383333</v>
      </c>
      <c r="AB15" s="12">
        <v>209.26887867041515</v>
      </c>
      <c r="AC15" s="13">
        <v>23.491810267691079</v>
      </c>
      <c r="AG15" s="10">
        <v>10</v>
      </c>
      <c r="AH15" s="11">
        <v>60.558934514999997</v>
      </c>
      <c r="AI15" s="12">
        <v>1358.3432748645344</v>
      </c>
      <c r="AJ15" s="13">
        <v>93.86745973362909</v>
      </c>
      <c r="AK15" s="12">
        <v>341.70004999281275</v>
      </c>
      <c r="AL15" s="13">
        <v>26.677161923038664</v>
      </c>
      <c r="AP15" s="10">
        <v>10</v>
      </c>
      <c r="AQ15" s="11">
        <v>60.342021881666703</v>
      </c>
      <c r="AR15" s="12">
        <v>1358.3432748645344</v>
      </c>
      <c r="AS15" s="13">
        <v>93.86745973362909</v>
      </c>
      <c r="AU15" s="10">
        <v>10</v>
      </c>
      <c r="AV15" s="11">
        <v>60.342021881666703</v>
      </c>
      <c r="AW15" s="8">
        <f t="shared" si="0"/>
        <v>581.81436611156539</v>
      </c>
      <c r="AX15" s="8">
        <f t="shared" si="0"/>
        <v>43.387698408231167</v>
      </c>
    </row>
    <row r="16" spans="2:50" ht="16.5" thickBot="1" x14ac:dyDescent="0.3">
      <c r="B16" s="10">
        <v>11</v>
      </c>
      <c r="C16" s="11">
        <v>66.907447401666701</v>
      </c>
      <c r="D16" s="12">
        <v>168.42908530297402</v>
      </c>
      <c r="E16" s="13">
        <v>11.799802804789525</v>
      </c>
      <c r="F16" s="12">
        <v>61.881970549003483</v>
      </c>
      <c r="G16" s="13">
        <v>4.660886922397343</v>
      </c>
      <c r="K16" s="10">
        <v>11</v>
      </c>
      <c r="L16" s="11">
        <v>66.907447401666701</v>
      </c>
      <c r="M16" s="12">
        <v>168.42908530297402</v>
      </c>
      <c r="N16" s="13">
        <v>11.799802804789525</v>
      </c>
      <c r="Q16" s="10">
        <v>11</v>
      </c>
      <c r="R16" s="11">
        <v>66.803109266666695</v>
      </c>
      <c r="S16" s="12">
        <v>205.13369517962505</v>
      </c>
      <c r="T16" s="13">
        <v>23.403165479639288</v>
      </c>
      <c r="U16" s="12">
        <v>120.44295257338477</v>
      </c>
      <c r="V16" s="13">
        <v>16.161575819151508</v>
      </c>
      <c r="Z16" s="10">
        <v>11</v>
      </c>
      <c r="AA16" s="11">
        <v>66.803109266666695</v>
      </c>
      <c r="AB16" s="12">
        <v>205.13369517962505</v>
      </c>
      <c r="AC16" s="13">
        <v>23.403165479639288</v>
      </c>
      <c r="AG16" s="10">
        <v>11</v>
      </c>
      <c r="AH16" s="11">
        <v>67.119042344999997</v>
      </c>
      <c r="AI16" s="12">
        <v>1390.2595388350046</v>
      </c>
      <c r="AJ16" s="13">
        <v>93.48720175396042</v>
      </c>
      <c r="AK16" s="12">
        <v>348.43260127909082</v>
      </c>
      <c r="AL16" s="13">
        <v>26.277159134954385</v>
      </c>
      <c r="AP16" s="10">
        <v>11</v>
      </c>
      <c r="AQ16" s="11">
        <v>66.907447401666701</v>
      </c>
      <c r="AR16" s="12">
        <v>1390.2595388350046</v>
      </c>
      <c r="AS16" s="13">
        <v>93.48720175396042</v>
      </c>
      <c r="AU16" s="10">
        <v>11</v>
      </c>
      <c r="AV16" s="11">
        <v>66.907447401666701</v>
      </c>
      <c r="AW16" s="8">
        <f t="shared" si="0"/>
        <v>587.94077310586783</v>
      </c>
      <c r="AX16" s="8">
        <f t="shared" si="0"/>
        <v>42.89672334612974</v>
      </c>
    </row>
    <row r="17" spans="2:50" ht="16.5" thickBot="1" x14ac:dyDescent="0.3">
      <c r="B17" s="10">
        <v>12</v>
      </c>
      <c r="C17" s="11">
        <v>73.544712228333296</v>
      </c>
      <c r="D17" s="12">
        <v>33.808479041803089</v>
      </c>
      <c r="E17" s="13">
        <v>2.5228356050905418</v>
      </c>
      <c r="F17" s="12">
        <v>58.784257731167358</v>
      </c>
      <c r="G17" s="13">
        <v>4.697325132303531</v>
      </c>
      <c r="K17" s="10">
        <v>12</v>
      </c>
      <c r="L17" s="11">
        <v>73.544712228333296</v>
      </c>
      <c r="M17" s="12">
        <v>33.808479041803089</v>
      </c>
      <c r="N17" s="13">
        <v>2.5228356050905418</v>
      </c>
      <c r="Q17" s="10">
        <v>12</v>
      </c>
      <c r="R17" s="11">
        <v>73.427550659999994</v>
      </c>
      <c r="S17" s="12">
        <v>51.434042544571177</v>
      </c>
      <c r="T17" s="13">
        <v>6.7592892821452164</v>
      </c>
      <c r="U17" s="12">
        <v>114.35716317727388</v>
      </c>
      <c r="V17" s="13">
        <v>15.661567033328089</v>
      </c>
      <c r="Z17" s="10">
        <v>12</v>
      </c>
      <c r="AA17" s="11">
        <v>73.427550659999994</v>
      </c>
      <c r="AB17" s="12">
        <v>51.434042544571177</v>
      </c>
      <c r="AC17" s="13">
        <v>6.7592892821452164</v>
      </c>
      <c r="AG17" s="10">
        <v>12</v>
      </c>
      <c r="AH17" s="11">
        <v>73.7735986783333</v>
      </c>
      <c r="AI17" s="12">
        <v>156.74305545804464</v>
      </c>
      <c r="AJ17" s="13">
        <v>9.0503302985639777</v>
      </c>
      <c r="AK17" s="12">
        <v>377.62370345369237</v>
      </c>
      <c r="AL17" s="13">
        <v>27.010875478522543</v>
      </c>
      <c r="AP17" s="10">
        <v>12</v>
      </c>
      <c r="AQ17" s="11">
        <v>73.544712228333296</v>
      </c>
      <c r="AR17" s="12">
        <v>156.74305545804464</v>
      </c>
      <c r="AS17" s="13">
        <v>9.0503302985639777</v>
      </c>
      <c r="AU17" s="10">
        <v>12</v>
      </c>
      <c r="AV17" s="11">
        <v>73.544712228333296</v>
      </c>
      <c r="AW17" s="8">
        <f t="shared" si="0"/>
        <v>80.661859014806296</v>
      </c>
      <c r="AX17" s="8">
        <f t="shared" si="0"/>
        <v>6.1108183952665796</v>
      </c>
    </row>
    <row r="18" spans="2:50" ht="16.5" thickBot="1" x14ac:dyDescent="0.3">
      <c r="B18" s="10">
        <v>13</v>
      </c>
      <c r="C18" s="11">
        <v>80.106600043333302</v>
      </c>
      <c r="D18" s="12">
        <v>32.198899684877276</v>
      </c>
      <c r="E18" s="13">
        <v>2.5210495956704952</v>
      </c>
      <c r="F18" s="12">
        <v>57.467326284547447</v>
      </c>
      <c r="G18" s="13">
        <v>4.5752810739623504</v>
      </c>
      <c r="K18" s="10">
        <v>13</v>
      </c>
      <c r="L18" s="11">
        <v>80.106600043333302</v>
      </c>
      <c r="M18" s="12">
        <v>32.198899684877276</v>
      </c>
      <c r="N18" s="13">
        <v>2.5210495956704952</v>
      </c>
      <c r="Q18" s="10">
        <v>13</v>
      </c>
      <c r="R18" s="11">
        <v>79.956853278333298</v>
      </c>
      <c r="S18" s="12">
        <v>50.559274665778844</v>
      </c>
      <c r="T18" s="13">
        <v>6.6956742057805556</v>
      </c>
      <c r="U18" s="12">
        <v>123.98438014280232</v>
      </c>
      <c r="V18" s="13">
        <v>18.612736728606542</v>
      </c>
      <c r="Z18" s="10">
        <v>13</v>
      </c>
      <c r="AA18" s="11">
        <v>79.956853278333298</v>
      </c>
      <c r="AB18" s="12">
        <v>50.559274665778844</v>
      </c>
      <c r="AC18" s="13">
        <v>6.6956742057805556</v>
      </c>
      <c r="AG18" s="10">
        <v>13</v>
      </c>
      <c r="AH18" s="11">
        <v>80.333440546666694</v>
      </c>
      <c r="AI18" s="12">
        <v>163.66868296876055</v>
      </c>
      <c r="AJ18" s="13">
        <v>9.8270868839151539</v>
      </c>
      <c r="AK18" s="12">
        <v>376.40864247051491</v>
      </c>
      <c r="AL18" s="13">
        <v>27.456746552543859</v>
      </c>
      <c r="AP18" s="10">
        <v>13</v>
      </c>
      <c r="AQ18" s="11">
        <v>80.106600043333302</v>
      </c>
      <c r="AR18" s="12">
        <v>163.66868296876055</v>
      </c>
      <c r="AS18" s="13">
        <v>9.8270868839151539</v>
      </c>
      <c r="AU18" s="10">
        <v>13</v>
      </c>
      <c r="AV18" s="11">
        <v>80.106600043333302</v>
      </c>
      <c r="AW18" s="8">
        <f t="shared" si="0"/>
        <v>82.142285773138894</v>
      </c>
      <c r="AX18" s="8">
        <f t="shared" si="0"/>
        <v>6.3479368951220678</v>
      </c>
    </row>
    <row r="19" spans="2:50" ht="16.5" thickBot="1" x14ac:dyDescent="0.3">
      <c r="B19" s="14">
        <v>14</v>
      </c>
      <c r="C19" s="15">
        <v>86.632965856666701</v>
      </c>
      <c r="D19" s="16">
        <v>32.147240594258953</v>
      </c>
      <c r="E19" s="17">
        <v>2.5484372133489503</v>
      </c>
      <c r="F19" s="16">
        <v>57.665247309949436</v>
      </c>
      <c r="G19" s="17">
        <v>4.6980224243494382</v>
      </c>
      <c r="K19" s="14">
        <v>14</v>
      </c>
      <c r="L19" s="15">
        <v>86.632965856666701</v>
      </c>
      <c r="M19" s="16">
        <v>32.147240594258953</v>
      </c>
      <c r="N19" s="17">
        <v>2.5484372133489503</v>
      </c>
      <c r="Q19" s="14">
        <v>14</v>
      </c>
      <c r="R19" s="15">
        <v>86.487245325000004</v>
      </c>
      <c r="S19" s="16">
        <v>50.08014705962492</v>
      </c>
      <c r="T19" s="17">
        <v>7.1866529826338255</v>
      </c>
      <c r="U19" s="16">
        <v>118.36898246912305</v>
      </c>
      <c r="V19" s="17">
        <v>16.20775628037034</v>
      </c>
      <c r="Z19" s="14">
        <v>14</v>
      </c>
      <c r="AA19" s="15">
        <v>86.487245325000004</v>
      </c>
      <c r="AB19" s="16">
        <v>50.08014705962492</v>
      </c>
      <c r="AC19" s="17">
        <v>7.1866529826338255</v>
      </c>
      <c r="AG19" s="14">
        <v>14</v>
      </c>
      <c r="AH19" s="15">
        <v>86.9282344133333</v>
      </c>
      <c r="AI19" s="16">
        <v>165.5292117725572</v>
      </c>
      <c r="AJ19" s="17">
        <v>10.260856600078105</v>
      </c>
      <c r="AK19" s="16">
        <v>371.33668608410903</v>
      </c>
      <c r="AL19" s="17">
        <v>26.980617530001627</v>
      </c>
      <c r="AP19" s="14">
        <v>14</v>
      </c>
      <c r="AQ19" s="15">
        <v>86.632965856666701</v>
      </c>
      <c r="AR19" s="16">
        <v>165.5292117725572</v>
      </c>
      <c r="AS19" s="17">
        <v>10.260856600078105</v>
      </c>
      <c r="AU19" s="14">
        <v>14</v>
      </c>
      <c r="AV19" s="15">
        <v>86.632965856666701</v>
      </c>
      <c r="AW19" s="8">
        <f t="shared" si="0"/>
        <v>82.585533142147028</v>
      </c>
      <c r="AX19" s="8">
        <f t="shared" si="0"/>
        <v>6.6653155986869601</v>
      </c>
    </row>
    <row r="22" spans="2:50" ht="19.5" thickBot="1" x14ac:dyDescent="0.35">
      <c r="B22" s="57" t="s">
        <v>7</v>
      </c>
      <c r="C22" s="57"/>
      <c r="D22" s="57"/>
      <c r="E22" s="57"/>
      <c r="F22" s="57"/>
      <c r="G22" s="57"/>
      <c r="Q22" s="57" t="s">
        <v>7</v>
      </c>
      <c r="R22" s="57"/>
      <c r="S22" s="57"/>
      <c r="T22" s="57"/>
      <c r="U22" s="57"/>
      <c r="V22" s="57"/>
      <c r="AG22" s="57" t="s">
        <v>7</v>
      </c>
      <c r="AH22" s="57"/>
      <c r="AI22" s="57"/>
      <c r="AJ22" s="57"/>
      <c r="AK22" s="57"/>
      <c r="AL22" s="57"/>
    </row>
    <row r="23" spans="2:50" ht="48" thickBot="1" x14ac:dyDescent="0.3">
      <c r="B23" s="2" t="s">
        <v>2</v>
      </c>
      <c r="C23" s="2" t="s">
        <v>3</v>
      </c>
      <c r="D23" s="3" t="s">
        <v>4</v>
      </c>
      <c r="E23" s="4" t="s">
        <v>5</v>
      </c>
      <c r="F23" s="3" t="s">
        <v>6</v>
      </c>
      <c r="G23" s="5" t="s">
        <v>5</v>
      </c>
      <c r="K23" s="2" t="s">
        <v>2</v>
      </c>
      <c r="L23" s="2" t="s">
        <v>3</v>
      </c>
      <c r="M23" s="3" t="s">
        <v>4</v>
      </c>
      <c r="N23" s="4" t="s">
        <v>5</v>
      </c>
      <c r="Q23" s="2" t="s">
        <v>2</v>
      </c>
      <c r="R23" s="2" t="s">
        <v>3</v>
      </c>
      <c r="S23" s="3" t="s">
        <v>4</v>
      </c>
      <c r="T23" s="4" t="s">
        <v>5</v>
      </c>
      <c r="U23" s="3" t="s">
        <v>6</v>
      </c>
      <c r="V23" s="5" t="s">
        <v>5</v>
      </c>
      <c r="Z23" s="2" t="s">
        <v>2</v>
      </c>
      <c r="AA23" s="2" t="s">
        <v>3</v>
      </c>
      <c r="AB23" s="3" t="s">
        <v>4</v>
      </c>
      <c r="AC23" s="4" t="s">
        <v>5</v>
      </c>
      <c r="AG23" s="2" t="s">
        <v>2</v>
      </c>
      <c r="AH23" s="2" t="s">
        <v>3</v>
      </c>
      <c r="AI23" s="3" t="s">
        <v>4</v>
      </c>
      <c r="AJ23" s="4" t="s">
        <v>5</v>
      </c>
      <c r="AK23" s="3" t="s">
        <v>6</v>
      </c>
      <c r="AL23" s="5" t="s">
        <v>5</v>
      </c>
      <c r="AP23" s="2" t="s">
        <v>2</v>
      </c>
      <c r="AQ23" s="2" t="s">
        <v>3</v>
      </c>
      <c r="AR23" s="3" t="s">
        <v>4</v>
      </c>
      <c r="AS23" s="4" t="s">
        <v>5</v>
      </c>
      <c r="AU23" s="2" t="s">
        <v>2</v>
      </c>
      <c r="AV23" s="2" t="s">
        <v>3</v>
      </c>
      <c r="AW23" s="3" t="s">
        <v>4</v>
      </c>
      <c r="AX23" s="4" t="s">
        <v>5</v>
      </c>
    </row>
    <row r="24" spans="2:50" ht="16.5" thickBot="1" x14ac:dyDescent="0.3">
      <c r="B24" s="6">
        <v>1</v>
      </c>
      <c r="C24" s="7">
        <v>1.3219922799999999</v>
      </c>
      <c r="D24" s="8">
        <v>86.911118771858341</v>
      </c>
      <c r="E24" s="9">
        <v>3.9898193093585532</v>
      </c>
      <c r="F24" s="8">
        <v>44.799560534374884</v>
      </c>
      <c r="G24" s="9">
        <v>1.5192077917863298</v>
      </c>
      <c r="K24" s="6">
        <v>1</v>
      </c>
      <c r="L24" s="7">
        <v>1.3219922799999999</v>
      </c>
      <c r="M24">
        <v>86.911118771858341</v>
      </c>
      <c r="N24">
        <v>3.9898193093585532</v>
      </c>
      <c r="Q24" s="6">
        <v>1</v>
      </c>
      <c r="R24" s="7">
        <v>1.31760869666667</v>
      </c>
      <c r="S24" s="8">
        <v>82.061734404403182</v>
      </c>
      <c r="T24" s="9">
        <v>12.814453878139204</v>
      </c>
      <c r="U24" s="8">
        <v>65.380472677783658</v>
      </c>
      <c r="V24" s="9">
        <v>11.004209687854768</v>
      </c>
      <c r="Z24" s="6">
        <v>1</v>
      </c>
      <c r="AA24" s="7">
        <v>1.31760869666667</v>
      </c>
      <c r="AB24" s="8">
        <v>82.061734404403182</v>
      </c>
      <c r="AC24" s="9">
        <v>12.814453878139204</v>
      </c>
      <c r="AG24" s="6">
        <v>1</v>
      </c>
      <c r="AH24" s="7">
        <v>1.32870933166667</v>
      </c>
      <c r="AI24" s="8">
        <v>112.49679082963168</v>
      </c>
      <c r="AJ24" s="9">
        <v>12.223835154958053</v>
      </c>
      <c r="AK24" s="8">
        <v>89.808852823417993</v>
      </c>
      <c r="AL24" s="9">
        <v>9.9223905022565617</v>
      </c>
      <c r="AP24" s="6">
        <v>1</v>
      </c>
      <c r="AQ24" s="7">
        <v>1.3219922799999999</v>
      </c>
      <c r="AR24" s="8">
        <v>112.49679082963168</v>
      </c>
      <c r="AS24" s="9">
        <v>12.223835154958053</v>
      </c>
      <c r="AU24" s="6">
        <v>1</v>
      </c>
      <c r="AV24" s="7">
        <v>1.3219922799999999</v>
      </c>
      <c r="AW24" s="8">
        <f>AVERAGE(AR24,M24,AB24)</f>
        <v>93.823214668631067</v>
      </c>
      <c r="AX24" s="8">
        <f>AVERAGE(AS24,N24,AC24)</f>
        <v>9.6760361141519358</v>
      </c>
    </row>
    <row r="25" spans="2:50" ht="16.5" thickBot="1" x14ac:dyDescent="0.3">
      <c r="B25" s="10">
        <v>2</v>
      </c>
      <c r="C25" s="11">
        <v>7.8570483166666696</v>
      </c>
      <c r="D25" s="12">
        <v>85.222256138046376</v>
      </c>
      <c r="E25" s="13">
        <v>4.1121701800611303</v>
      </c>
      <c r="F25" s="12">
        <v>41.435835680029015</v>
      </c>
      <c r="G25" s="13">
        <v>1.5693479577091489</v>
      </c>
      <c r="K25" s="10">
        <v>2</v>
      </c>
      <c r="L25" s="11">
        <v>7.8570483166666696</v>
      </c>
      <c r="M25">
        <v>85.222256138046376</v>
      </c>
      <c r="N25">
        <v>4.1121701800611303</v>
      </c>
      <c r="Q25" s="10">
        <v>2</v>
      </c>
      <c r="R25" s="11">
        <v>7.8321313066666702</v>
      </c>
      <c r="S25" s="12">
        <v>75.751012746876242</v>
      </c>
      <c r="T25" s="13">
        <v>11.71477053240312</v>
      </c>
      <c r="U25" s="12">
        <v>57.839867836272234</v>
      </c>
      <c r="V25" s="13">
        <v>7.4931334550038287</v>
      </c>
      <c r="Z25" s="10">
        <v>2</v>
      </c>
      <c r="AA25" s="11">
        <v>7.8321313066666702</v>
      </c>
      <c r="AB25" s="12">
        <v>75.751012746876242</v>
      </c>
      <c r="AC25" s="13">
        <v>11.71477053240312</v>
      </c>
      <c r="AG25" s="10">
        <v>2</v>
      </c>
      <c r="AH25" s="11">
        <v>7.8838897216666703</v>
      </c>
      <c r="AI25" s="12">
        <v>107.54051707959115</v>
      </c>
      <c r="AJ25" s="13">
        <v>12.096405003338598</v>
      </c>
      <c r="AK25" s="12">
        <v>87.627914988956817</v>
      </c>
      <c r="AL25" s="13">
        <v>9.0292873800301372</v>
      </c>
      <c r="AP25" s="10">
        <v>2</v>
      </c>
      <c r="AQ25" s="11">
        <v>7.8570483166666696</v>
      </c>
      <c r="AR25" s="12">
        <v>107.54051707959115</v>
      </c>
      <c r="AS25" s="13">
        <v>12.096405003338598</v>
      </c>
      <c r="AU25" s="10">
        <v>2</v>
      </c>
      <c r="AV25" s="11">
        <v>7.8570483166666696</v>
      </c>
      <c r="AW25" s="8">
        <f t="shared" ref="AW25:AW37" si="1">AVERAGE(AR25,M25,AB25)</f>
        <v>89.504595321504596</v>
      </c>
      <c r="AX25" s="8">
        <f t="shared" ref="AX25:AX37" si="2">AVERAGE(AS25,N25,AC25)</f>
        <v>9.3077819052676158</v>
      </c>
    </row>
    <row r="26" spans="2:50" ht="16.5" thickBot="1" x14ac:dyDescent="0.3">
      <c r="B26" s="10">
        <v>3</v>
      </c>
      <c r="C26" s="11">
        <v>14.392333385000001</v>
      </c>
      <c r="D26" s="12">
        <v>84.604242858638059</v>
      </c>
      <c r="E26" s="13">
        <v>4.0153315940843983</v>
      </c>
      <c r="F26" s="12">
        <v>42.891032589923988</v>
      </c>
      <c r="G26" s="13">
        <v>1.7665487287401147</v>
      </c>
      <c r="K26" s="10">
        <v>3</v>
      </c>
      <c r="L26" s="11">
        <v>14.392333385000001</v>
      </c>
      <c r="M26">
        <v>84.604242858638059</v>
      </c>
      <c r="N26">
        <v>4.0153315940843983</v>
      </c>
      <c r="Q26" s="10">
        <v>3</v>
      </c>
      <c r="R26" s="11">
        <v>14.356903636666701</v>
      </c>
      <c r="S26" s="12">
        <v>75.033583667429767</v>
      </c>
      <c r="T26" s="13">
        <v>11.612401030388611</v>
      </c>
      <c r="U26" s="12">
        <v>61.383862017077639</v>
      </c>
      <c r="V26" s="13">
        <v>7.4490198606960227</v>
      </c>
      <c r="Z26" s="10">
        <v>3</v>
      </c>
      <c r="AA26" s="11">
        <v>14.356903636666701</v>
      </c>
      <c r="AB26" s="12">
        <v>75.033583667429767</v>
      </c>
      <c r="AC26" s="13">
        <v>11.612401030388611</v>
      </c>
      <c r="AG26" s="10">
        <v>3</v>
      </c>
      <c r="AH26" s="11">
        <v>14.4432806266667</v>
      </c>
      <c r="AI26" s="12">
        <v>105.63612055093539</v>
      </c>
      <c r="AJ26" s="13">
        <v>11.175485615269933</v>
      </c>
      <c r="AK26" s="12">
        <v>90.693215039325096</v>
      </c>
      <c r="AL26" s="13">
        <v>9.6349525147202222</v>
      </c>
      <c r="AP26" s="10">
        <v>3</v>
      </c>
      <c r="AQ26" s="11">
        <v>14.392333385000001</v>
      </c>
      <c r="AR26" s="12">
        <v>105.63612055093539</v>
      </c>
      <c r="AS26" s="13">
        <v>11.175485615269933</v>
      </c>
      <c r="AU26" s="10">
        <v>3</v>
      </c>
      <c r="AV26" s="11">
        <v>14.392333385000001</v>
      </c>
      <c r="AW26" s="8">
        <f t="shared" si="1"/>
        <v>88.424649025667733</v>
      </c>
      <c r="AX26" s="8">
        <f t="shared" si="2"/>
        <v>8.9344060799143143</v>
      </c>
    </row>
    <row r="27" spans="2:50" ht="16.5" thickBot="1" x14ac:dyDescent="0.3">
      <c r="B27" s="10">
        <v>4</v>
      </c>
      <c r="C27" s="11">
        <v>20.916515740000001</v>
      </c>
      <c r="D27" s="12">
        <v>82.720010222038709</v>
      </c>
      <c r="E27" s="13">
        <v>4.3559425518118431</v>
      </c>
      <c r="F27" s="12">
        <v>44.573862822146843</v>
      </c>
      <c r="G27" s="13">
        <v>2.1276301975158596</v>
      </c>
      <c r="K27" s="10">
        <v>4</v>
      </c>
      <c r="L27" s="11">
        <v>20.916515740000001</v>
      </c>
      <c r="M27">
        <v>82.720010222038709</v>
      </c>
      <c r="N27">
        <v>4.3559425518118431</v>
      </c>
      <c r="Q27" s="10">
        <v>4</v>
      </c>
      <c r="R27" s="11">
        <v>20.874776438333299</v>
      </c>
      <c r="S27" s="12">
        <v>75.363989332640386</v>
      </c>
      <c r="T27" s="13">
        <v>11.737732334290223</v>
      </c>
      <c r="U27" s="12">
        <v>63.320664566667205</v>
      </c>
      <c r="V27" s="13">
        <v>7.8334838464174839</v>
      </c>
      <c r="Z27" s="10">
        <v>4</v>
      </c>
      <c r="AA27" s="11">
        <v>20.874776438333299</v>
      </c>
      <c r="AB27" s="12">
        <v>75.363989332640386</v>
      </c>
      <c r="AC27" s="13">
        <v>11.737732334290223</v>
      </c>
      <c r="AG27" s="10">
        <v>4</v>
      </c>
      <c r="AH27" s="11">
        <v>21.001022375000002</v>
      </c>
      <c r="AI27" s="12">
        <v>105.62116745678669</v>
      </c>
      <c r="AJ27" s="13">
        <v>12.142263406864002</v>
      </c>
      <c r="AK27" s="12">
        <v>90.481545684880061</v>
      </c>
      <c r="AL27" s="13">
        <v>9.5344173097012153</v>
      </c>
      <c r="AP27" s="10">
        <v>4</v>
      </c>
      <c r="AQ27" s="11">
        <v>20.916515740000001</v>
      </c>
      <c r="AR27" s="12">
        <v>105.62116745678669</v>
      </c>
      <c r="AS27" s="13">
        <v>12.142263406864002</v>
      </c>
      <c r="AU27" s="10">
        <v>4</v>
      </c>
      <c r="AV27" s="11">
        <v>20.916515740000001</v>
      </c>
      <c r="AW27" s="8">
        <f t="shared" si="1"/>
        <v>87.901722337155263</v>
      </c>
      <c r="AX27" s="8">
        <f t="shared" si="2"/>
        <v>9.4119794309886888</v>
      </c>
    </row>
    <row r="28" spans="2:50" ht="16.5" thickBot="1" x14ac:dyDescent="0.3">
      <c r="B28" s="10">
        <v>5</v>
      </c>
      <c r="C28" s="11">
        <v>27.443367930000001</v>
      </c>
      <c r="D28" s="12">
        <v>82.631426586823508</v>
      </c>
      <c r="E28" s="13">
        <v>4.74509957234305</v>
      </c>
      <c r="F28" s="12">
        <v>44.977455762627514</v>
      </c>
      <c r="G28" s="13">
        <v>2.3731352448562961</v>
      </c>
      <c r="K28" s="10">
        <v>5</v>
      </c>
      <c r="L28" s="11">
        <v>27.443367930000001</v>
      </c>
      <c r="M28">
        <v>82.631426586823508</v>
      </c>
      <c r="N28">
        <v>4.74509957234305</v>
      </c>
      <c r="Q28" s="10">
        <v>5</v>
      </c>
      <c r="R28" s="11">
        <v>27.399908846666701</v>
      </c>
      <c r="S28" s="12">
        <v>74.902329563081636</v>
      </c>
      <c r="T28" s="13">
        <v>12.228861808362595</v>
      </c>
      <c r="U28" s="12">
        <v>64.771162850207389</v>
      </c>
      <c r="V28" s="13">
        <v>7.8714066734242181</v>
      </c>
      <c r="Z28" s="10">
        <v>5</v>
      </c>
      <c r="AA28" s="11">
        <v>27.399908846666701</v>
      </c>
      <c r="AB28" s="12">
        <v>74.902329563081636</v>
      </c>
      <c r="AC28" s="13">
        <v>12.228861808362595</v>
      </c>
      <c r="AG28" s="10">
        <v>5</v>
      </c>
      <c r="AH28" s="11">
        <v>27.5592966216667</v>
      </c>
      <c r="AI28" s="12">
        <v>106.90628560950404</v>
      </c>
      <c r="AJ28" s="13">
        <v>12.842469482772147</v>
      </c>
      <c r="AK28" s="12">
        <v>93.839911432455381</v>
      </c>
      <c r="AL28" s="13">
        <v>9.6627217212235017</v>
      </c>
      <c r="AP28" s="10">
        <v>5</v>
      </c>
      <c r="AQ28" s="11">
        <v>27.443367930000001</v>
      </c>
      <c r="AR28" s="12">
        <v>106.90628560950404</v>
      </c>
      <c r="AS28" s="13">
        <v>12.842469482772147</v>
      </c>
      <c r="AU28" s="10">
        <v>5</v>
      </c>
      <c r="AV28" s="11">
        <v>27.443367930000001</v>
      </c>
      <c r="AW28" s="8">
        <f t="shared" si="1"/>
        <v>88.146680586469742</v>
      </c>
      <c r="AX28" s="8">
        <f t="shared" si="2"/>
        <v>9.9388102878259303</v>
      </c>
    </row>
    <row r="29" spans="2:50" ht="16.5" thickBot="1" x14ac:dyDescent="0.3">
      <c r="B29" s="10">
        <v>6</v>
      </c>
      <c r="C29" s="11">
        <v>34.068619355000003</v>
      </c>
      <c r="D29" s="12">
        <v>76.700112208254566</v>
      </c>
      <c r="E29" s="13">
        <v>3.8120175258707909</v>
      </c>
      <c r="F29" s="12">
        <v>51.298342605566368</v>
      </c>
      <c r="G29" s="13">
        <v>2.5088563098538037</v>
      </c>
      <c r="K29" s="10">
        <v>6</v>
      </c>
      <c r="L29" s="11">
        <v>34.068619355000003</v>
      </c>
      <c r="M29">
        <v>76.700112208254566</v>
      </c>
      <c r="N29">
        <v>3.8120175258707909</v>
      </c>
      <c r="Q29" s="10">
        <v>6</v>
      </c>
      <c r="R29" s="11">
        <v>34.0255211433333</v>
      </c>
      <c r="S29" s="12">
        <v>48.421209768615348</v>
      </c>
      <c r="T29" s="13">
        <v>8.1093853085608902</v>
      </c>
      <c r="U29" s="12">
        <v>102.42483880420258</v>
      </c>
      <c r="V29" s="13">
        <v>15.259933775164397</v>
      </c>
      <c r="Z29" s="10">
        <v>6</v>
      </c>
      <c r="AA29" s="11">
        <v>34.0255211433333</v>
      </c>
      <c r="AB29" s="12">
        <v>48.421209768615348</v>
      </c>
      <c r="AC29" s="13">
        <v>8.1093853085608902</v>
      </c>
      <c r="AG29" s="10">
        <v>6</v>
      </c>
      <c r="AH29" s="11">
        <v>34.231878271666702</v>
      </c>
      <c r="AI29" s="12">
        <v>71.651145810109583</v>
      </c>
      <c r="AJ29" s="13">
        <v>9.6555047664174811</v>
      </c>
      <c r="AK29" s="12">
        <v>128.81618522492735</v>
      </c>
      <c r="AL29" s="13">
        <v>13.874843619935252</v>
      </c>
      <c r="AP29" s="10">
        <v>6</v>
      </c>
      <c r="AQ29" s="11">
        <v>34.068619355000003</v>
      </c>
      <c r="AR29" s="12">
        <v>71.651145810109583</v>
      </c>
      <c r="AS29" s="13">
        <v>9.6555047664174811</v>
      </c>
      <c r="AU29" s="10">
        <v>6</v>
      </c>
      <c r="AV29" s="11">
        <v>34.068619355000003</v>
      </c>
      <c r="AW29" s="8">
        <f t="shared" si="1"/>
        <v>65.59082259565983</v>
      </c>
      <c r="AX29" s="8">
        <f t="shared" si="2"/>
        <v>7.1923025336163873</v>
      </c>
    </row>
    <row r="30" spans="2:50" ht="16.5" thickBot="1" x14ac:dyDescent="0.3">
      <c r="B30" s="10">
        <v>7</v>
      </c>
      <c r="C30" s="11">
        <v>40.596271880000003</v>
      </c>
      <c r="D30" s="12">
        <v>66.808099415152085</v>
      </c>
      <c r="E30" s="13">
        <v>3.3443235632013337</v>
      </c>
      <c r="F30" s="12">
        <v>56.582021378419519</v>
      </c>
      <c r="G30" s="13">
        <v>1.9641300028479085</v>
      </c>
      <c r="K30" s="10">
        <v>7</v>
      </c>
      <c r="L30" s="11">
        <v>40.596271880000003</v>
      </c>
      <c r="M30">
        <v>66.808099415152085</v>
      </c>
      <c r="N30">
        <v>3.3443235632013337</v>
      </c>
      <c r="Q30" s="10">
        <v>7</v>
      </c>
      <c r="R30" s="11">
        <v>40.556911384999999</v>
      </c>
      <c r="S30" s="12">
        <v>38.5696319554485</v>
      </c>
      <c r="T30" s="13">
        <v>6.4900158947919131</v>
      </c>
      <c r="U30" s="12">
        <v>109.82882705093522</v>
      </c>
      <c r="V30" s="13">
        <v>16.780929356476062</v>
      </c>
      <c r="Z30" s="10">
        <v>7</v>
      </c>
      <c r="AA30" s="11">
        <v>40.556911384999999</v>
      </c>
      <c r="AB30" s="12">
        <v>38.5696319554485</v>
      </c>
      <c r="AC30" s="13">
        <v>6.4900158947919131</v>
      </c>
      <c r="AG30" s="10">
        <v>7</v>
      </c>
      <c r="AH30" s="11">
        <v>40.790185853333298</v>
      </c>
      <c r="AI30" s="12">
        <v>57.713021833072233</v>
      </c>
      <c r="AJ30" s="13">
        <v>7.6429408294921686</v>
      </c>
      <c r="AK30" s="12">
        <v>150.70029267637699</v>
      </c>
      <c r="AL30" s="13">
        <v>15.425829505105336</v>
      </c>
      <c r="AP30" s="10">
        <v>7</v>
      </c>
      <c r="AQ30" s="11">
        <v>40.596271880000003</v>
      </c>
      <c r="AR30" s="12">
        <v>57.713021833072233</v>
      </c>
      <c r="AS30" s="13">
        <v>7.6429408294921686</v>
      </c>
      <c r="AU30" s="10">
        <v>7</v>
      </c>
      <c r="AV30" s="11">
        <v>40.596271880000003</v>
      </c>
      <c r="AW30" s="8">
        <f t="shared" si="1"/>
        <v>54.363584401224273</v>
      </c>
      <c r="AX30" s="8">
        <f t="shared" si="2"/>
        <v>5.8257600958284712</v>
      </c>
    </row>
    <row r="31" spans="2:50" ht="16.5" thickBot="1" x14ac:dyDescent="0.3">
      <c r="B31" s="10">
        <v>8</v>
      </c>
      <c r="C31" s="11">
        <v>47.120960873333303</v>
      </c>
      <c r="D31" s="12">
        <v>59.778964155124186</v>
      </c>
      <c r="E31" s="13">
        <v>2.9499014365347502</v>
      </c>
      <c r="F31" s="12">
        <v>59.361622394512516</v>
      </c>
      <c r="G31" s="13">
        <v>2.545634713082761</v>
      </c>
      <c r="K31" s="10">
        <v>8</v>
      </c>
      <c r="L31" s="11">
        <v>47.120960873333303</v>
      </c>
      <c r="M31">
        <v>59.778964155124186</v>
      </c>
      <c r="N31">
        <v>2.9499014365347502</v>
      </c>
      <c r="Q31" s="10">
        <v>8</v>
      </c>
      <c r="R31" s="11">
        <v>47.117425846666698</v>
      </c>
      <c r="S31" s="12">
        <v>39.226210099887481</v>
      </c>
      <c r="T31" s="13">
        <v>6.3135664874722428</v>
      </c>
      <c r="U31" s="12">
        <v>110.75985152974273</v>
      </c>
      <c r="V31" s="13">
        <v>16.517280132740307</v>
      </c>
      <c r="Z31" s="10">
        <v>8</v>
      </c>
      <c r="AA31" s="11">
        <v>47.117425846666698</v>
      </c>
      <c r="AB31" s="12">
        <v>39.226210099887481</v>
      </c>
      <c r="AC31" s="13">
        <v>6.3135664874722428</v>
      </c>
      <c r="AG31" s="10">
        <v>8</v>
      </c>
      <c r="AH31" s="11">
        <v>47.343879954999998</v>
      </c>
      <c r="AI31" s="12">
        <v>56.478150212230396</v>
      </c>
      <c r="AJ31" s="13">
        <v>7.3615599642052425</v>
      </c>
      <c r="AK31" s="12">
        <v>155.11132994567453</v>
      </c>
      <c r="AL31" s="13">
        <v>15.775394949852686</v>
      </c>
      <c r="AP31" s="10">
        <v>8</v>
      </c>
      <c r="AQ31" s="11">
        <v>47.120960873333303</v>
      </c>
      <c r="AR31" s="12">
        <v>56.478150212230396</v>
      </c>
      <c r="AS31" s="13">
        <v>7.3615599642052425</v>
      </c>
      <c r="AU31" s="10">
        <v>8</v>
      </c>
      <c r="AV31" s="11">
        <v>47.120960873333303</v>
      </c>
      <c r="AW31" s="8">
        <f t="shared" si="1"/>
        <v>51.827774822414021</v>
      </c>
      <c r="AX31" s="8">
        <f t="shared" si="2"/>
        <v>5.5416759627374121</v>
      </c>
    </row>
    <row r="32" spans="2:50" ht="16.5" thickBot="1" x14ac:dyDescent="0.3">
      <c r="B32" s="10">
        <v>9</v>
      </c>
      <c r="C32" s="11">
        <v>53.768493456666697</v>
      </c>
      <c r="D32" s="12">
        <v>112.12303999983465</v>
      </c>
      <c r="E32" s="13">
        <v>4.7679742940287504</v>
      </c>
      <c r="F32" s="12">
        <v>56.737249226255962</v>
      </c>
      <c r="G32" s="13">
        <v>2.9303840671633776</v>
      </c>
      <c r="K32" s="10">
        <v>9</v>
      </c>
      <c r="L32" s="11">
        <v>53.768493456666697</v>
      </c>
      <c r="M32">
        <v>112.12303999983465</v>
      </c>
      <c r="N32">
        <v>4.7679742940287504</v>
      </c>
      <c r="Q32" s="10">
        <v>9</v>
      </c>
      <c r="R32" s="11">
        <v>53.753407914999997</v>
      </c>
      <c r="S32" s="12">
        <v>96.113033293625293</v>
      </c>
      <c r="T32" s="13">
        <v>14.847107047171663</v>
      </c>
      <c r="U32" s="12">
        <v>71.983206654551211</v>
      </c>
      <c r="V32" s="13">
        <v>11.871954682823587</v>
      </c>
      <c r="Z32" s="10">
        <v>9</v>
      </c>
      <c r="AA32" s="11">
        <v>53.753407914999997</v>
      </c>
      <c r="AB32" s="12">
        <v>96.113033293625293</v>
      </c>
      <c r="AC32" s="13">
        <v>14.847107047171663</v>
      </c>
      <c r="AG32" s="10">
        <v>9</v>
      </c>
      <c r="AH32" s="11">
        <v>54.005923498333303</v>
      </c>
      <c r="AI32" s="12">
        <v>126.00773432517549</v>
      </c>
      <c r="AJ32" s="13">
        <v>16.341196484349805</v>
      </c>
      <c r="AK32" s="12">
        <v>79.515604733191381</v>
      </c>
      <c r="AL32" s="13">
        <v>12.362468751488777</v>
      </c>
      <c r="AP32" s="10">
        <v>9</v>
      </c>
      <c r="AQ32" s="11">
        <v>53.768493456666697</v>
      </c>
      <c r="AR32" s="12">
        <v>126.00773432517549</v>
      </c>
      <c r="AS32" s="13">
        <v>16.341196484349805</v>
      </c>
      <c r="AU32" s="10">
        <v>9</v>
      </c>
      <c r="AV32" s="11">
        <v>53.768493456666697</v>
      </c>
      <c r="AW32" s="8">
        <f t="shared" si="1"/>
        <v>111.41460253954513</v>
      </c>
      <c r="AX32" s="8">
        <f t="shared" si="2"/>
        <v>11.985425941850073</v>
      </c>
    </row>
    <row r="33" spans="2:50" ht="16.5" thickBot="1" x14ac:dyDescent="0.3">
      <c r="B33" s="10">
        <v>10</v>
      </c>
      <c r="C33" s="11">
        <v>60.342021881666703</v>
      </c>
      <c r="D33" s="12">
        <v>107.73236619277341</v>
      </c>
      <c r="E33" s="13">
        <v>4.5313682335433976</v>
      </c>
      <c r="F33" s="12">
        <v>57.647983697461406</v>
      </c>
      <c r="G33" s="13">
        <v>2.0829024243829237</v>
      </c>
      <c r="K33" s="10">
        <v>10</v>
      </c>
      <c r="L33" s="11">
        <v>60.342021881666703</v>
      </c>
      <c r="M33">
        <v>107.73236619277341</v>
      </c>
      <c r="N33">
        <v>4.5313682335433976</v>
      </c>
      <c r="Q33" s="10">
        <v>10</v>
      </c>
      <c r="R33" s="11">
        <v>60.2743200383333</v>
      </c>
      <c r="S33" s="12">
        <v>87.97400418742474</v>
      </c>
      <c r="T33" s="13">
        <v>13.908574924979041</v>
      </c>
      <c r="U33" s="12">
        <v>84.113905160254689</v>
      </c>
      <c r="V33" s="13">
        <v>13.542868019815183</v>
      </c>
      <c r="Z33" s="10">
        <v>10</v>
      </c>
      <c r="AA33" s="11">
        <v>60.2743200383333</v>
      </c>
      <c r="AB33" s="12">
        <v>87.97400418742474</v>
      </c>
      <c r="AC33" s="13">
        <v>13.908574924979041</v>
      </c>
      <c r="AG33" s="10">
        <v>10</v>
      </c>
      <c r="AH33" s="11">
        <v>60.558934514999997</v>
      </c>
      <c r="AI33" s="12">
        <v>123.9847736969582</v>
      </c>
      <c r="AJ33" s="13">
        <v>16.846677738170467</v>
      </c>
      <c r="AK33" s="12">
        <v>106.86140767130317</v>
      </c>
      <c r="AL33" s="13">
        <v>12.872640397772978</v>
      </c>
      <c r="AP33" s="10">
        <v>10</v>
      </c>
      <c r="AQ33" s="11">
        <v>60.342021881666703</v>
      </c>
      <c r="AR33" s="12">
        <v>123.9847736969582</v>
      </c>
      <c r="AS33" s="13">
        <v>16.846677738170467</v>
      </c>
      <c r="AU33" s="10">
        <v>10</v>
      </c>
      <c r="AV33" s="11">
        <v>60.342021881666703</v>
      </c>
      <c r="AW33" s="8">
        <f t="shared" si="1"/>
        <v>106.56371469238546</v>
      </c>
      <c r="AX33" s="8">
        <f t="shared" si="2"/>
        <v>11.762206965564301</v>
      </c>
    </row>
    <row r="34" spans="2:50" ht="16.5" thickBot="1" x14ac:dyDescent="0.3">
      <c r="B34" s="10">
        <v>11</v>
      </c>
      <c r="C34" s="11">
        <v>66.907447401666701</v>
      </c>
      <c r="D34" s="12">
        <v>104.17775038772511</v>
      </c>
      <c r="E34" s="13">
        <v>4.5813443175562494</v>
      </c>
      <c r="F34" s="12">
        <v>58.976594478967392</v>
      </c>
      <c r="G34" s="13">
        <v>1.9280859772191576</v>
      </c>
      <c r="K34" s="10">
        <v>11</v>
      </c>
      <c r="L34" s="11">
        <v>66.907447401666701</v>
      </c>
      <c r="M34">
        <v>104.17775038772511</v>
      </c>
      <c r="N34">
        <v>4.5813443175562494</v>
      </c>
      <c r="Q34" s="10">
        <v>11</v>
      </c>
      <c r="R34" s="11">
        <v>66.803109266666695</v>
      </c>
      <c r="S34" s="12">
        <v>85.917311152595644</v>
      </c>
      <c r="T34" s="13">
        <v>13.460062901632101</v>
      </c>
      <c r="U34" s="12">
        <v>91.340284636851777</v>
      </c>
      <c r="V34" s="13">
        <v>14.039325559214967</v>
      </c>
      <c r="Z34" s="10">
        <v>11</v>
      </c>
      <c r="AA34" s="11">
        <v>66.803109266666695</v>
      </c>
      <c r="AB34" s="12">
        <v>85.917311152595644</v>
      </c>
      <c r="AC34" s="13">
        <v>13.460062901632101</v>
      </c>
      <c r="AG34" s="10">
        <v>11</v>
      </c>
      <c r="AH34" s="11">
        <v>67.119042344999997</v>
      </c>
      <c r="AI34" s="12">
        <v>119.392450840135</v>
      </c>
      <c r="AJ34" s="13">
        <v>16.001908991027168</v>
      </c>
      <c r="AK34" s="12">
        <v>112.35701595085833</v>
      </c>
      <c r="AL34" s="13">
        <v>13.479851562778936</v>
      </c>
      <c r="AP34" s="10">
        <v>11</v>
      </c>
      <c r="AQ34" s="11">
        <v>66.907447401666701</v>
      </c>
      <c r="AR34" s="12">
        <v>119.392450840135</v>
      </c>
      <c r="AS34" s="13">
        <v>16.001908991027168</v>
      </c>
      <c r="AU34" s="10">
        <v>11</v>
      </c>
      <c r="AV34" s="11">
        <v>66.907447401666701</v>
      </c>
      <c r="AW34" s="8">
        <f t="shared" si="1"/>
        <v>103.16250412681859</v>
      </c>
      <c r="AX34" s="8">
        <f t="shared" si="2"/>
        <v>11.347772070071839</v>
      </c>
    </row>
    <row r="35" spans="2:50" ht="16.5" thickBot="1" x14ac:dyDescent="0.3">
      <c r="B35" s="10">
        <v>12</v>
      </c>
      <c r="C35" s="11">
        <v>73.544712228333296</v>
      </c>
      <c r="D35" s="12">
        <v>34.564715807087246</v>
      </c>
      <c r="E35" s="13">
        <v>1.1264144904807571</v>
      </c>
      <c r="F35" s="12">
        <v>59.50113472069696</v>
      </c>
      <c r="G35" s="13">
        <v>2.749080504574088</v>
      </c>
      <c r="K35" s="10">
        <v>12</v>
      </c>
      <c r="L35" s="11">
        <v>73.544712228333296</v>
      </c>
      <c r="M35">
        <v>34.564715807087246</v>
      </c>
      <c r="N35">
        <v>1.1264144904807571</v>
      </c>
      <c r="Q35" s="10">
        <v>12</v>
      </c>
      <c r="R35" s="11">
        <v>73.427550659999994</v>
      </c>
      <c r="S35" s="12">
        <v>26.049868985051546</v>
      </c>
      <c r="T35" s="13">
        <v>5.2899597202019395</v>
      </c>
      <c r="U35" s="12">
        <v>85.930286535985417</v>
      </c>
      <c r="V35" s="13">
        <v>13.019631706868411</v>
      </c>
      <c r="Z35" s="10">
        <v>12</v>
      </c>
      <c r="AA35" s="11">
        <v>73.427550659999994</v>
      </c>
      <c r="AB35" s="12">
        <v>26.049868985051546</v>
      </c>
      <c r="AC35" s="13">
        <v>5.2899597202019395</v>
      </c>
      <c r="AG35" s="10">
        <v>12</v>
      </c>
      <c r="AH35" s="11">
        <v>73.7735986783333</v>
      </c>
      <c r="AI35" s="12">
        <v>36.653293008040016</v>
      </c>
      <c r="AJ35" s="13">
        <v>4.9209466254569847</v>
      </c>
      <c r="AK35" s="12">
        <v>114.53385812542895</v>
      </c>
      <c r="AL35" s="13">
        <v>13.556616116076011</v>
      </c>
      <c r="AP35" s="10">
        <v>12</v>
      </c>
      <c r="AQ35" s="11">
        <v>73.544712228333296</v>
      </c>
      <c r="AR35" s="12">
        <v>36.653293008040016</v>
      </c>
      <c r="AS35" s="13">
        <v>4.9209466254569847</v>
      </c>
      <c r="AU35" s="10">
        <v>12</v>
      </c>
      <c r="AV35" s="11">
        <v>73.544712228333296</v>
      </c>
      <c r="AW35" s="8">
        <f t="shared" si="1"/>
        <v>32.422625933392936</v>
      </c>
      <c r="AX35" s="8">
        <f t="shared" si="2"/>
        <v>3.779106945379894</v>
      </c>
    </row>
    <row r="36" spans="2:50" ht="16.5" thickBot="1" x14ac:dyDescent="0.3">
      <c r="B36" s="10">
        <v>13</v>
      </c>
      <c r="C36" s="11">
        <v>80.106600043333302</v>
      </c>
      <c r="D36" s="12">
        <v>28.459490496325056</v>
      </c>
      <c r="E36" s="13">
        <v>1.2135796194198047</v>
      </c>
      <c r="F36" s="12">
        <v>59.015613654512912</v>
      </c>
      <c r="G36" s="13">
        <v>2.8198411031433905</v>
      </c>
      <c r="K36" s="10">
        <v>13</v>
      </c>
      <c r="L36" s="11">
        <v>80.106600043333302</v>
      </c>
      <c r="M36">
        <v>28.459490496325056</v>
      </c>
      <c r="N36">
        <v>1.2135796194198047</v>
      </c>
      <c r="Q36" s="10">
        <v>13</v>
      </c>
      <c r="R36" s="11">
        <v>79.956853278333298</v>
      </c>
      <c r="S36" s="12">
        <v>25.437401541276529</v>
      </c>
      <c r="T36" s="13">
        <v>5.4167249356983014</v>
      </c>
      <c r="U36" s="12">
        <v>104.8423394144601</v>
      </c>
      <c r="V36" s="13">
        <v>15.851624923727691</v>
      </c>
      <c r="Z36" s="10">
        <v>13</v>
      </c>
      <c r="AA36" s="11">
        <v>79.956853278333298</v>
      </c>
      <c r="AB36" s="12">
        <v>25.437401541276529</v>
      </c>
      <c r="AC36" s="13">
        <v>5.4167249356983014</v>
      </c>
      <c r="AG36" s="10">
        <v>13</v>
      </c>
      <c r="AH36" s="11">
        <v>80.333440546666694</v>
      </c>
      <c r="AI36" s="12">
        <v>37.510632242096086</v>
      </c>
      <c r="AJ36" s="13">
        <v>5.1752663294869414</v>
      </c>
      <c r="AK36" s="12">
        <v>115.07490014280179</v>
      </c>
      <c r="AL36" s="13">
        <v>14.99514694028637</v>
      </c>
      <c r="AP36" s="10">
        <v>13</v>
      </c>
      <c r="AQ36" s="11">
        <v>80.106600043333302</v>
      </c>
      <c r="AR36" s="12">
        <v>37.510632242096086</v>
      </c>
      <c r="AS36" s="13">
        <v>5.1752663294869414</v>
      </c>
      <c r="AU36" s="10">
        <v>13</v>
      </c>
      <c r="AV36" s="11">
        <v>80.106600043333302</v>
      </c>
      <c r="AW36" s="8">
        <f t="shared" si="1"/>
        <v>30.469174759899222</v>
      </c>
      <c r="AX36" s="8">
        <f t="shared" si="2"/>
        <v>3.9351902948683488</v>
      </c>
    </row>
    <row r="37" spans="2:50" ht="16.5" thickBot="1" x14ac:dyDescent="0.3">
      <c r="B37" s="14">
        <v>14</v>
      </c>
      <c r="C37" s="15">
        <v>86.632965856666701</v>
      </c>
      <c r="D37" s="16">
        <v>28.311956322634188</v>
      </c>
      <c r="E37" s="17">
        <v>1.0374686540482139</v>
      </c>
      <c r="F37" s="16">
        <v>59.929722017168281</v>
      </c>
      <c r="G37" s="17">
        <v>3.1057969287233886</v>
      </c>
      <c r="K37" s="14">
        <v>14</v>
      </c>
      <c r="L37" s="15">
        <v>86.632965856666701</v>
      </c>
      <c r="M37">
        <v>28.311956322634188</v>
      </c>
      <c r="N37">
        <v>1.0374686540482139</v>
      </c>
      <c r="Q37" s="14">
        <v>14</v>
      </c>
      <c r="R37" s="15">
        <v>86.487245325000004</v>
      </c>
      <c r="S37" s="16">
        <v>28.810437551155815</v>
      </c>
      <c r="T37" s="17">
        <v>7.2047422480248109</v>
      </c>
      <c r="U37" s="16">
        <v>44.915953647883086</v>
      </c>
      <c r="V37" s="17">
        <v>45.529684350063832</v>
      </c>
      <c r="Z37" s="14">
        <v>14</v>
      </c>
      <c r="AA37" s="15">
        <v>86.487245325000004</v>
      </c>
      <c r="AB37" s="16">
        <v>28.810437551155815</v>
      </c>
      <c r="AC37" s="17">
        <v>7.2047422480248109</v>
      </c>
      <c r="AG37" s="14">
        <v>14</v>
      </c>
      <c r="AH37" s="15">
        <v>86.9282344133333</v>
      </c>
      <c r="AI37" s="16">
        <v>37.922378937436399</v>
      </c>
      <c r="AJ37" s="17">
        <v>5.9077839473981211</v>
      </c>
      <c r="AK37" s="16">
        <v>115.92958533976474</v>
      </c>
      <c r="AL37" s="17">
        <v>13.571441814178625</v>
      </c>
      <c r="AP37" s="14">
        <v>14</v>
      </c>
      <c r="AQ37" s="15">
        <v>86.632965856666701</v>
      </c>
      <c r="AR37" s="16">
        <v>37.922378937436399</v>
      </c>
      <c r="AS37" s="17">
        <v>5.9077839473981211</v>
      </c>
      <c r="AU37" s="14">
        <v>14</v>
      </c>
      <c r="AV37" s="15">
        <v>86.632965856666701</v>
      </c>
      <c r="AW37" s="8">
        <f t="shared" si="1"/>
        <v>31.68159093707547</v>
      </c>
      <c r="AX37" s="8">
        <f t="shared" si="2"/>
        <v>4.7166649498237154</v>
      </c>
    </row>
    <row r="40" spans="2:50" ht="19.5" thickBot="1" x14ac:dyDescent="0.35">
      <c r="B40" s="57" t="s">
        <v>8</v>
      </c>
      <c r="C40" s="57"/>
      <c r="D40" s="57"/>
      <c r="E40" s="57"/>
      <c r="F40" s="57"/>
      <c r="G40" s="57"/>
      <c r="Q40" s="57" t="s">
        <v>8</v>
      </c>
      <c r="R40" s="57"/>
      <c r="S40" s="57"/>
      <c r="T40" s="57"/>
      <c r="U40" s="57"/>
      <c r="V40" s="57"/>
      <c r="AG40" s="57" t="s">
        <v>8</v>
      </c>
      <c r="AH40" s="57"/>
      <c r="AI40" s="57"/>
      <c r="AJ40" s="57"/>
      <c r="AK40" s="57"/>
      <c r="AL40" s="57"/>
    </row>
    <row r="41" spans="2:50" ht="48" thickBot="1" x14ac:dyDescent="0.3">
      <c r="B41" s="2" t="s">
        <v>2</v>
      </c>
      <c r="C41" s="2" t="s">
        <v>3</v>
      </c>
      <c r="D41" s="3" t="s">
        <v>4</v>
      </c>
      <c r="E41" s="4" t="s">
        <v>5</v>
      </c>
      <c r="F41" s="3" t="s">
        <v>6</v>
      </c>
      <c r="G41" s="5" t="s">
        <v>5</v>
      </c>
      <c r="K41" s="2" t="s">
        <v>2</v>
      </c>
      <c r="L41" s="2" t="s">
        <v>3</v>
      </c>
      <c r="M41" s="3" t="s">
        <v>4</v>
      </c>
      <c r="N41" s="4" t="s">
        <v>5</v>
      </c>
      <c r="Q41" s="2" t="s">
        <v>2</v>
      </c>
      <c r="R41" s="2" t="s">
        <v>3</v>
      </c>
      <c r="S41" s="3" t="s">
        <v>4</v>
      </c>
      <c r="T41" s="4" t="s">
        <v>5</v>
      </c>
      <c r="U41" s="3" t="s">
        <v>6</v>
      </c>
      <c r="V41" s="5" t="s">
        <v>5</v>
      </c>
      <c r="Z41" s="2" t="s">
        <v>2</v>
      </c>
      <c r="AA41" s="2" t="s">
        <v>3</v>
      </c>
      <c r="AB41" s="3" t="s">
        <v>4</v>
      </c>
      <c r="AC41" s="4" t="s">
        <v>5</v>
      </c>
      <c r="AG41" s="2" t="s">
        <v>2</v>
      </c>
      <c r="AH41" s="2" t="s">
        <v>3</v>
      </c>
      <c r="AI41" s="3" t="s">
        <v>4</v>
      </c>
      <c r="AJ41" s="4" t="s">
        <v>5</v>
      </c>
      <c r="AK41" s="3" t="s">
        <v>6</v>
      </c>
      <c r="AL41" s="5" t="s">
        <v>5</v>
      </c>
      <c r="AP41" s="2" t="s">
        <v>2</v>
      </c>
      <c r="AQ41" s="2" t="s">
        <v>3</v>
      </c>
      <c r="AR41" s="3" t="s">
        <v>4</v>
      </c>
      <c r="AS41" s="4" t="s">
        <v>5</v>
      </c>
      <c r="AU41" s="2" t="s">
        <v>2</v>
      </c>
      <c r="AV41" s="2" t="s">
        <v>3</v>
      </c>
      <c r="AW41" s="3" t="s">
        <v>4</v>
      </c>
      <c r="AX41" s="4" t="s">
        <v>5</v>
      </c>
    </row>
    <row r="42" spans="2:50" ht="16.5" thickBot="1" x14ac:dyDescent="0.3">
      <c r="B42" s="6">
        <v>1</v>
      </c>
      <c r="C42" s="7">
        <v>1.3219922799999999</v>
      </c>
      <c r="D42" s="8">
        <v>188.01247081042911</v>
      </c>
      <c r="E42" s="9">
        <v>4.5404994356931887</v>
      </c>
      <c r="F42" s="8">
        <v>68.126769854904694</v>
      </c>
      <c r="G42" s="9">
        <v>3.1211663340493709</v>
      </c>
      <c r="K42" s="6">
        <v>1</v>
      </c>
      <c r="L42" s="7">
        <v>1.3219922799999999</v>
      </c>
      <c r="M42" s="8">
        <v>188.01247081042911</v>
      </c>
      <c r="N42" s="9">
        <v>4.5404994356931887</v>
      </c>
      <c r="Q42" s="6">
        <v>1</v>
      </c>
      <c r="R42" s="7">
        <v>1.31760869666667</v>
      </c>
      <c r="S42" s="8">
        <v>123.9449643199688</v>
      </c>
      <c r="T42" s="9">
        <v>10.873799862240567</v>
      </c>
      <c r="U42" s="8">
        <v>53.558500662914149</v>
      </c>
      <c r="V42" s="9">
        <v>4.6133783545436833</v>
      </c>
      <c r="Z42" s="6">
        <v>1</v>
      </c>
      <c r="AA42" s="7">
        <v>1.31760869666667</v>
      </c>
      <c r="AB42" s="8">
        <v>123.9449643199688</v>
      </c>
      <c r="AC42" s="9">
        <v>10.873799862240567</v>
      </c>
      <c r="AG42" s="6">
        <v>1</v>
      </c>
      <c r="AH42" s="7">
        <v>1.32870933166667</v>
      </c>
      <c r="AI42" s="8">
        <v>375.15208693189953</v>
      </c>
      <c r="AJ42" s="9">
        <v>18.704120546279686</v>
      </c>
      <c r="AK42" s="8">
        <v>198.71842974135492</v>
      </c>
      <c r="AL42" s="9">
        <v>14.033613746809817</v>
      </c>
      <c r="AP42" s="6">
        <v>1</v>
      </c>
      <c r="AQ42" s="7">
        <v>1.3219922799999999</v>
      </c>
      <c r="AR42" s="8">
        <v>375.15208693189953</v>
      </c>
      <c r="AS42" s="9">
        <v>18.704120546279686</v>
      </c>
      <c r="AU42" s="6">
        <v>1</v>
      </c>
      <c r="AV42" s="7">
        <v>1.3219922799999999</v>
      </c>
      <c r="AW42" s="8">
        <f>AVERAGE(AR42,M42,AB42)</f>
        <v>229.03650735409914</v>
      </c>
      <c r="AX42" s="8">
        <f>AVERAGE(AS42,N42,AC42)</f>
        <v>11.372806614737813</v>
      </c>
    </row>
    <row r="43" spans="2:50" ht="16.5" thickBot="1" x14ac:dyDescent="0.3">
      <c r="B43" s="10">
        <v>2</v>
      </c>
      <c r="C43" s="11">
        <v>7.8570483166666696</v>
      </c>
      <c r="D43" s="12">
        <v>180.48973348624563</v>
      </c>
      <c r="E43" s="13">
        <v>3.7582075388451606</v>
      </c>
      <c r="F43" s="12">
        <v>62.085344071249416</v>
      </c>
      <c r="G43" s="13">
        <v>2.1025322829487463</v>
      </c>
      <c r="K43" s="10">
        <v>2</v>
      </c>
      <c r="L43" s="11">
        <v>7.8570483166666696</v>
      </c>
      <c r="M43" s="12">
        <v>180.48973348624563</v>
      </c>
      <c r="N43" s="13">
        <v>3.7582075388451606</v>
      </c>
      <c r="Q43" s="10">
        <v>2</v>
      </c>
      <c r="R43" s="11">
        <v>7.8321313066666702</v>
      </c>
      <c r="S43" s="12">
        <v>113.53421380937969</v>
      </c>
      <c r="T43" s="13">
        <v>11.847982565573382</v>
      </c>
      <c r="U43" s="12">
        <v>49.530006050397624</v>
      </c>
      <c r="V43" s="13">
        <v>4.9404484363317627</v>
      </c>
      <c r="Z43" s="10">
        <v>2</v>
      </c>
      <c r="AA43" s="11">
        <v>7.8321313066666702</v>
      </c>
      <c r="AB43" s="12">
        <v>113.53421380937969</v>
      </c>
      <c r="AC43" s="13">
        <v>11.847982565573382</v>
      </c>
      <c r="AG43" s="10">
        <v>2</v>
      </c>
      <c r="AH43" s="11">
        <v>7.8838897216666703</v>
      </c>
      <c r="AI43" s="12">
        <v>354.00089363629041</v>
      </c>
      <c r="AJ43" s="13">
        <v>17.974741575085798</v>
      </c>
      <c r="AK43" s="12">
        <v>177.91483440965294</v>
      </c>
      <c r="AL43" s="13">
        <v>14.511421421841902</v>
      </c>
      <c r="AP43" s="10">
        <v>2</v>
      </c>
      <c r="AQ43" s="11">
        <v>7.8570483166666696</v>
      </c>
      <c r="AR43" s="12">
        <v>354.00089363629041</v>
      </c>
      <c r="AS43" s="13">
        <v>17.974741575085798</v>
      </c>
      <c r="AU43" s="10">
        <v>2</v>
      </c>
      <c r="AV43" s="11">
        <v>7.8570483166666696</v>
      </c>
      <c r="AW43" s="8">
        <f t="shared" ref="AW43:AW55" si="3">AVERAGE(AR43,M43,AB43)</f>
        <v>216.00828031063858</v>
      </c>
      <c r="AX43" s="8">
        <f t="shared" ref="AX43:AX55" si="4">AVERAGE(AS43,N43,AC43)</f>
        <v>11.193643893168113</v>
      </c>
    </row>
    <row r="44" spans="2:50" ht="16.5" thickBot="1" x14ac:dyDescent="0.3">
      <c r="B44" s="10">
        <v>3</v>
      </c>
      <c r="C44" s="11">
        <v>14.392333385000001</v>
      </c>
      <c r="D44" s="12">
        <v>178.02033211121986</v>
      </c>
      <c r="E44" s="13">
        <v>3.4944802541602167</v>
      </c>
      <c r="F44" s="12">
        <v>63.958890088176183</v>
      </c>
      <c r="G44" s="13">
        <v>2.4089984398252633</v>
      </c>
      <c r="K44" s="10">
        <v>3</v>
      </c>
      <c r="L44" s="11">
        <v>14.392333385000001</v>
      </c>
      <c r="M44" s="12">
        <v>178.02033211121986</v>
      </c>
      <c r="N44" s="13">
        <v>3.4944802541602167</v>
      </c>
      <c r="Q44" s="10">
        <v>3</v>
      </c>
      <c r="R44" s="11">
        <v>14.356903636666701</v>
      </c>
      <c r="S44" s="12">
        <v>106.50477574121193</v>
      </c>
      <c r="T44" s="13">
        <v>12.25489634783961</v>
      </c>
      <c r="U44" s="12">
        <v>55.569782230238083</v>
      </c>
      <c r="V44" s="13">
        <v>7.6771466941411433</v>
      </c>
      <c r="Z44" s="10">
        <v>3</v>
      </c>
      <c r="AA44" s="11">
        <v>14.356903636666701</v>
      </c>
      <c r="AB44" s="12">
        <v>106.50477574121193</v>
      </c>
      <c r="AC44" s="13">
        <v>12.25489634783961</v>
      </c>
      <c r="AG44" s="10">
        <v>3</v>
      </c>
      <c r="AH44" s="11">
        <v>14.4432806266667</v>
      </c>
      <c r="AI44" s="12">
        <v>348.18176554259821</v>
      </c>
      <c r="AJ44" s="13">
        <v>17.505359565733706</v>
      </c>
      <c r="AK44" s="12">
        <v>184.17103364198098</v>
      </c>
      <c r="AL44" s="13">
        <v>14.355085613416518</v>
      </c>
      <c r="AP44" s="10">
        <v>3</v>
      </c>
      <c r="AQ44" s="11">
        <v>14.392333385000001</v>
      </c>
      <c r="AR44" s="12">
        <v>348.18176554259821</v>
      </c>
      <c r="AS44" s="13">
        <v>17.505359565733706</v>
      </c>
      <c r="AU44" s="10">
        <v>3</v>
      </c>
      <c r="AV44" s="11">
        <v>14.392333385000001</v>
      </c>
      <c r="AW44" s="8">
        <f t="shared" si="3"/>
        <v>210.90229113167666</v>
      </c>
      <c r="AX44" s="8">
        <f t="shared" si="4"/>
        <v>11.084912055911177</v>
      </c>
    </row>
    <row r="45" spans="2:50" ht="16.5" thickBot="1" x14ac:dyDescent="0.3">
      <c r="B45" s="10">
        <v>4</v>
      </c>
      <c r="C45" s="11">
        <v>20.916515740000001</v>
      </c>
      <c r="D45" s="12">
        <v>175.53778632136175</v>
      </c>
      <c r="E45" s="13">
        <v>3.3668082940549566</v>
      </c>
      <c r="F45" s="12">
        <v>66.357977899107524</v>
      </c>
      <c r="G45" s="13">
        <v>2.6451299956359167</v>
      </c>
      <c r="K45" s="10">
        <v>4</v>
      </c>
      <c r="L45" s="11">
        <v>20.916515740000001</v>
      </c>
      <c r="M45" s="12">
        <v>175.53778632136175</v>
      </c>
      <c r="N45" s="13">
        <v>3.3668082940549566</v>
      </c>
      <c r="Q45" s="10">
        <v>4</v>
      </c>
      <c r="R45" s="11">
        <v>20.874776438333299</v>
      </c>
      <c r="S45" s="12">
        <v>104.91938682128553</v>
      </c>
      <c r="T45" s="13">
        <v>12.835867540987673</v>
      </c>
      <c r="U45" s="12">
        <v>59.09413689641891</v>
      </c>
      <c r="V45" s="13">
        <v>9.0534931866653245</v>
      </c>
      <c r="Z45" s="10">
        <v>4</v>
      </c>
      <c r="AA45" s="11">
        <v>20.874776438333299</v>
      </c>
      <c r="AB45" s="12">
        <v>104.91938682128553</v>
      </c>
      <c r="AC45" s="13">
        <v>12.835867540987673</v>
      </c>
      <c r="AG45" s="10">
        <v>4</v>
      </c>
      <c r="AH45" s="11">
        <v>21.001022375000002</v>
      </c>
      <c r="AI45" s="12">
        <v>345.72589452638266</v>
      </c>
      <c r="AJ45" s="13">
        <v>17.293438388871813</v>
      </c>
      <c r="AK45" s="12">
        <v>190.50742195251152</v>
      </c>
      <c r="AL45" s="13">
        <v>14.726284833722746</v>
      </c>
      <c r="AP45" s="10">
        <v>4</v>
      </c>
      <c r="AQ45" s="11">
        <v>20.916515740000001</v>
      </c>
      <c r="AR45" s="12">
        <v>345.72589452638266</v>
      </c>
      <c r="AS45" s="13">
        <v>17.293438388871813</v>
      </c>
      <c r="AU45" s="10">
        <v>4</v>
      </c>
      <c r="AV45" s="11">
        <v>20.916515740000001</v>
      </c>
      <c r="AW45" s="8">
        <f t="shared" si="3"/>
        <v>208.72768922300997</v>
      </c>
      <c r="AX45" s="8">
        <f t="shared" si="4"/>
        <v>11.165371407971479</v>
      </c>
    </row>
    <row r="46" spans="2:50" ht="16.5" thickBot="1" x14ac:dyDescent="0.3">
      <c r="B46" s="10">
        <v>5</v>
      </c>
      <c r="C46" s="11">
        <v>27.443367930000001</v>
      </c>
      <c r="D46" s="12">
        <v>173.33419431661127</v>
      </c>
      <c r="E46" s="13">
        <v>3.7709702809920644</v>
      </c>
      <c r="F46" s="12">
        <v>67.153673367103707</v>
      </c>
      <c r="G46" s="13">
        <v>2.7983737940391444</v>
      </c>
      <c r="K46" s="10">
        <v>5</v>
      </c>
      <c r="L46" s="11">
        <v>27.443367930000001</v>
      </c>
      <c r="M46" s="12">
        <v>173.33419431661127</v>
      </c>
      <c r="N46" s="13">
        <v>3.7709702809920644</v>
      </c>
      <c r="Q46" s="10">
        <v>5</v>
      </c>
      <c r="R46" s="11">
        <v>27.399908846666701</v>
      </c>
      <c r="S46" s="12">
        <v>106.00169513515117</v>
      </c>
      <c r="T46" s="13">
        <v>12.576525124905423</v>
      </c>
      <c r="U46" s="12">
        <v>61.786107049346533</v>
      </c>
      <c r="V46" s="13">
        <v>9.4986352915385339</v>
      </c>
      <c r="Z46" s="10">
        <v>5</v>
      </c>
      <c r="AA46" s="11">
        <v>27.399908846666701</v>
      </c>
      <c r="AB46" s="12">
        <v>106.00169513515117</v>
      </c>
      <c r="AC46" s="13">
        <v>12.576525124905423</v>
      </c>
      <c r="AG46" s="10">
        <v>5</v>
      </c>
      <c r="AH46" s="11">
        <v>27.5592966216667</v>
      </c>
      <c r="AI46" s="12">
        <v>346.00713186357024</v>
      </c>
      <c r="AJ46" s="13">
        <v>17.286713097493067</v>
      </c>
      <c r="AK46" s="12">
        <v>194.64886689161406</v>
      </c>
      <c r="AL46" s="13">
        <v>15.00871613324381</v>
      </c>
      <c r="AP46" s="10">
        <v>5</v>
      </c>
      <c r="AQ46" s="11">
        <v>27.443367930000001</v>
      </c>
      <c r="AR46" s="12">
        <v>346.00713186357024</v>
      </c>
      <c r="AS46" s="13">
        <v>17.286713097493067</v>
      </c>
      <c r="AU46" s="10">
        <v>5</v>
      </c>
      <c r="AV46" s="11">
        <v>27.443367930000001</v>
      </c>
      <c r="AW46" s="8">
        <f t="shared" si="3"/>
        <v>208.44767377177757</v>
      </c>
      <c r="AX46" s="8">
        <f t="shared" si="4"/>
        <v>11.211402834463518</v>
      </c>
    </row>
    <row r="47" spans="2:50" ht="16.5" thickBot="1" x14ac:dyDescent="0.3">
      <c r="B47" s="10">
        <v>6</v>
      </c>
      <c r="C47" s="11">
        <v>34.068619355000003</v>
      </c>
      <c r="D47" s="12">
        <v>158.4264324863511</v>
      </c>
      <c r="E47" s="13">
        <v>4.6847869309430319</v>
      </c>
      <c r="F47" s="12">
        <v>76.946984106197945</v>
      </c>
      <c r="G47" s="13">
        <v>3.4606407237520904</v>
      </c>
      <c r="K47" s="10">
        <v>6</v>
      </c>
      <c r="L47" s="11">
        <v>34.068619355000003</v>
      </c>
      <c r="M47" s="12">
        <v>158.4264324863511</v>
      </c>
      <c r="N47" s="13">
        <v>4.6847869309430319</v>
      </c>
      <c r="Q47" s="10">
        <v>6</v>
      </c>
      <c r="R47" s="11">
        <v>34.0255211433333</v>
      </c>
      <c r="S47" s="12">
        <v>60.513988431620369</v>
      </c>
      <c r="T47" s="13">
        <v>9.5658317736769085</v>
      </c>
      <c r="U47" s="12">
        <v>103.45893913569557</v>
      </c>
      <c r="V47" s="13">
        <v>9.4898577879720776</v>
      </c>
      <c r="Z47" s="10">
        <v>6</v>
      </c>
      <c r="AA47" s="11">
        <v>34.0255211433333</v>
      </c>
      <c r="AB47" s="12">
        <v>60.513988431620369</v>
      </c>
      <c r="AC47" s="13">
        <v>9.5658317736769085</v>
      </c>
      <c r="AG47" s="10">
        <v>6</v>
      </c>
      <c r="AH47" s="11">
        <v>34.231878271666702</v>
      </c>
      <c r="AI47" s="12">
        <v>280.37214627817247</v>
      </c>
      <c r="AJ47" s="13">
        <v>20.434684016643157</v>
      </c>
      <c r="AK47" s="12">
        <v>242.79458221051573</v>
      </c>
      <c r="AL47" s="13">
        <v>14.466113817385345</v>
      </c>
      <c r="AP47" s="10">
        <v>6</v>
      </c>
      <c r="AQ47" s="11">
        <v>34.068619355000003</v>
      </c>
      <c r="AR47" s="12">
        <v>280.37214627817247</v>
      </c>
      <c r="AS47" s="13">
        <v>20.434684016643157</v>
      </c>
      <c r="AU47" s="10">
        <v>6</v>
      </c>
      <c r="AV47" s="11">
        <v>34.068619355000003</v>
      </c>
      <c r="AW47" s="8">
        <f t="shared" si="3"/>
        <v>166.43752239871463</v>
      </c>
      <c r="AX47" s="8">
        <f t="shared" si="4"/>
        <v>11.561767573754366</v>
      </c>
    </row>
    <row r="48" spans="2:50" ht="16.5" thickBot="1" x14ac:dyDescent="0.3">
      <c r="B48" s="10">
        <v>7</v>
      </c>
      <c r="C48" s="11">
        <v>40.596271880000003</v>
      </c>
      <c r="D48" s="12">
        <v>133.78926559361275</v>
      </c>
      <c r="E48" s="13">
        <v>6.264663011642722</v>
      </c>
      <c r="F48" s="12">
        <v>82.163882221448347</v>
      </c>
      <c r="G48" s="13">
        <v>3.7609277439199928</v>
      </c>
      <c r="K48" s="10">
        <v>7</v>
      </c>
      <c r="L48" s="11">
        <v>40.596271880000003</v>
      </c>
      <c r="M48" s="12">
        <v>133.78926559361275</v>
      </c>
      <c r="N48" s="13">
        <v>6.264663011642722</v>
      </c>
      <c r="Q48" s="10">
        <v>7</v>
      </c>
      <c r="R48" s="11">
        <v>40.556911384999999</v>
      </c>
      <c r="S48" s="12">
        <v>53.744143109796731</v>
      </c>
      <c r="T48" s="13">
        <v>7.8069735068004675</v>
      </c>
      <c r="U48" s="12">
        <v>108.89840867349373</v>
      </c>
      <c r="V48" s="13">
        <v>9.2416086700884197</v>
      </c>
      <c r="Z48" s="10">
        <v>7</v>
      </c>
      <c r="AA48" s="11">
        <v>40.556911384999999</v>
      </c>
      <c r="AB48" s="12">
        <v>53.744143109796731</v>
      </c>
      <c r="AC48" s="13">
        <v>7.8069735068004675</v>
      </c>
      <c r="AG48" s="10">
        <v>7</v>
      </c>
      <c r="AH48" s="11">
        <v>40.790185853333298</v>
      </c>
      <c r="AI48" s="12">
        <v>189.62854620588845</v>
      </c>
      <c r="AJ48" s="13">
        <v>13.745236111501438</v>
      </c>
      <c r="AK48" s="12">
        <v>306.64536780973788</v>
      </c>
      <c r="AL48" s="13">
        <v>19.844451270485578</v>
      </c>
      <c r="AP48" s="10">
        <v>7</v>
      </c>
      <c r="AQ48" s="11">
        <v>40.596271880000003</v>
      </c>
      <c r="AR48" s="12">
        <v>189.62854620588845</v>
      </c>
      <c r="AS48" s="13">
        <v>13.745236111501438</v>
      </c>
      <c r="AU48" s="10">
        <v>7</v>
      </c>
      <c r="AV48" s="11">
        <v>40.596271880000003</v>
      </c>
      <c r="AW48" s="8">
        <f t="shared" si="3"/>
        <v>125.72065163643265</v>
      </c>
      <c r="AX48" s="8">
        <f t="shared" si="4"/>
        <v>9.2722908766482082</v>
      </c>
    </row>
    <row r="49" spans="2:50" ht="16.5" thickBot="1" x14ac:dyDescent="0.3">
      <c r="B49" s="10">
        <v>8</v>
      </c>
      <c r="C49" s="11">
        <v>47.120960873333303</v>
      </c>
      <c r="D49" s="12">
        <v>114.66303722969167</v>
      </c>
      <c r="E49" s="13">
        <v>5.5194549220473963</v>
      </c>
      <c r="F49" s="12">
        <v>86.902972432770213</v>
      </c>
      <c r="G49" s="13">
        <v>3.6956361566950102</v>
      </c>
      <c r="K49" s="10">
        <v>8</v>
      </c>
      <c r="L49" s="11">
        <v>47.120960873333303</v>
      </c>
      <c r="M49" s="12">
        <v>114.66303722969167</v>
      </c>
      <c r="N49" s="13">
        <v>5.5194549220473963</v>
      </c>
      <c r="Q49" s="10">
        <v>8</v>
      </c>
      <c r="R49" s="11">
        <v>47.117425846666698</v>
      </c>
      <c r="S49" s="12">
        <v>51.762776868639669</v>
      </c>
      <c r="T49" s="13">
        <v>7.2383992833217565</v>
      </c>
      <c r="U49" s="12">
        <v>116.96794722697523</v>
      </c>
      <c r="V49" s="13">
        <v>10.57765693717705</v>
      </c>
      <c r="Z49" s="10">
        <v>8</v>
      </c>
      <c r="AA49" s="11">
        <v>47.117425846666698</v>
      </c>
      <c r="AB49" s="12">
        <v>51.762776868639669</v>
      </c>
      <c r="AC49" s="13">
        <v>7.2383992833217565</v>
      </c>
      <c r="AG49" s="10">
        <v>8</v>
      </c>
      <c r="AH49" s="11">
        <v>47.343879954999998</v>
      </c>
      <c r="AI49" s="12">
        <v>166.6667514909216</v>
      </c>
      <c r="AJ49" s="13">
        <v>10.274139272580534</v>
      </c>
      <c r="AK49" s="12">
        <v>329.36097437118968</v>
      </c>
      <c r="AL49" s="13">
        <v>20.869954772999542</v>
      </c>
      <c r="AP49" s="10">
        <v>8</v>
      </c>
      <c r="AQ49" s="11">
        <v>47.120960873333303</v>
      </c>
      <c r="AR49" s="12">
        <v>166.6667514909216</v>
      </c>
      <c r="AS49" s="13">
        <v>10.274139272580534</v>
      </c>
      <c r="AU49" s="10">
        <v>8</v>
      </c>
      <c r="AV49" s="11">
        <v>47.120960873333303</v>
      </c>
      <c r="AW49" s="8">
        <f t="shared" si="3"/>
        <v>111.03085519641763</v>
      </c>
      <c r="AX49" s="8">
        <f t="shared" si="4"/>
        <v>7.6773311593165623</v>
      </c>
    </row>
    <row r="50" spans="2:50" ht="16.5" thickBot="1" x14ac:dyDescent="0.3">
      <c r="B50" s="10">
        <v>9</v>
      </c>
      <c r="C50" s="11">
        <v>53.768493456666697</v>
      </c>
      <c r="D50" s="12">
        <v>373.20730697044263</v>
      </c>
      <c r="E50" s="13">
        <v>12.481814648516751</v>
      </c>
      <c r="F50" s="12">
        <v>91.785857398493008</v>
      </c>
      <c r="G50" s="13">
        <v>3.186317384869318</v>
      </c>
      <c r="K50" s="10">
        <v>9</v>
      </c>
      <c r="L50" s="11">
        <v>53.768493456666697</v>
      </c>
      <c r="M50" s="12">
        <v>373.20730697044263</v>
      </c>
      <c r="N50" s="13">
        <v>12.481814648516751</v>
      </c>
      <c r="Q50" s="10">
        <v>9</v>
      </c>
      <c r="R50" s="11">
        <v>53.753407914999997</v>
      </c>
      <c r="S50" s="12">
        <v>181.82721770762745</v>
      </c>
      <c r="T50" s="13">
        <v>15.534077993993579</v>
      </c>
      <c r="U50" s="12">
        <v>74.383922059876568</v>
      </c>
      <c r="V50" s="13">
        <v>6.8810422127565607</v>
      </c>
      <c r="Z50" s="10">
        <v>9</v>
      </c>
      <c r="AA50" s="11">
        <v>53.753407914999997</v>
      </c>
      <c r="AB50" s="12">
        <v>181.82721770762745</v>
      </c>
      <c r="AC50" s="13">
        <v>15.534077993993579</v>
      </c>
      <c r="AG50" s="10">
        <v>9</v>
      </c>
      <c r="AH50" s="11">
        <v>54.005923498333303</v>
      </c>
      <c r="AI50" s="12">
        <v>591.43678442241742</v>
      </c>
      <c r="AJ50" s="13">
        <v>32.636895535228497</v>
      </c>
      <c r="AK50" s="12">
        <v>271.00767438723142</v>
      </c>
      <c r="AL50" s="13">
        <v>21.438017926051391</v>
      </c>
      <c r="AP50" s="10">
        <v>9</v>
      </c>
      <c r="AQ50" s="11">
        <v>53.768493456666697</v>
      </c>
      <c r="AR50" s="12">
        <v>591.43678442241742</v>
      </c>
      <c r="AS50" s="13">
        <v>32.636895535228497</v>
      </c>
      <c r="AU50" s="10">
        <v>9</v>
      </c>
      <c r="AV50" s="11">
        <v>53.768493456666697</v>
      </c>
      <c r="AW50" s="8">
        <f t="shared" si="3"/>
        <v>382.15710303349579</v>
      </c>
      <c r="AX50" s="8">
        <f t="shared" si="4"/>
        <v>20.217596059246276</v>
      </c>
    </row>
    <row r="51" spans="2:50" ht="16.5" thickBot="1" x14ac:dyDescent="0.3">
      <c r="B51" s="10">
        <v>10</v>
      </c>
      <c r="C51" s="11">
        <v>60.342021881666703</v>
      </c>
      <c r="D51" s="12">
        <v>371.96171382753477</v>
      </c>
      <c r="E51" s="13">
        <v>13.869335940413359</v>
      </c>
      <c r="F51" s="12">
        <v>85.257082636999783</v>
      </c>
      <c r="G51" s="13">
        <v>3.3088067131344623</v>
      </c>
      <c r="K51" s="10">
        <v>10</v>
      </c>
      <c r="L51" s="11">
        <v>60.342021881666703</v>
      </c>
      <c r="M51" s="12">
        <v>371.96171382753477</v>
      </c>
      <c r="N51" s="13">
        <v>13.869335940413359</v>
      </c>
      <c r="Q51" s="10">
        <v>10</v>
      </c>
      <c r="R51" s="11">
        <v>60.2743200383333</v>
      </c>
      <c r="S51" s="12">
        <v>168.06801666604167</v>
      </c>
      <c r="T51" s="13">
        <v>15.036002131610648</v>
      </c>
      <c r="U51" s="12">
        <v>87.542839731411959</v>
      </c>
      <c r="V51" s="13">
        <v>8.041960304114415</v>
      </c>
      <c r="Z51" s="10">
        <v>10</v>
      </c>
      <c r="AA51" s="11">
        <v>60.2743200383333</v>
      </c>
      <c r="AB51" s="12">
        <v>168.06801666604167</v>
      </c>
      <c r="AC51" s="13">
        <v>15.036002131610648</v>
      </c>
      <c r="AG51" s="10">
        <v>10</v>
      </c>
      <c r="AH51" s="11">
        <v>60.558934514999997</v>
      </c>
      <c r="AI51" s="12">
        <v>576.19579165556058</v>
      </c>
      <c r="AJ51" s="13">
        <v>31.038365242798694</v>
      </c>
      <c r="AK51" s="12">
        <v>277.47599401040696</v>
      </c>
      <c r="AL51" s="13">
        <v>19.858154657526725</v>
      </c>
      <c r="AP51" s="10">
        <v>10</v>
      </c>
      <c r="AQ51" s="11">
        <v>60.342021881666703</v>
      </c>
      <c r="AR51" s="12">
        <v>576.19579165556058</v>
      </c>
      <c r="AS51" s="13">
        <v>31.038365242798694</v>
      </c>
      <c r="AU51" s="10">
        <v>10</v>
      </c>
      <c r="AV51" s="11">
        <v>60.342021881666703</v>
      </c>
      <c r="AW51" s="8">
        <f t="shared" si="3"/>
        <v>372.0751740497123</v>
      </c>
      <c r="AX51" s="8">
        <f t="shared" si="4"/>
        <v>19.981234438274232</v>
      </c>
    </row>
    <row r="52" spans="2:50" ht="16.5" thickBot="1" x14ac:dyDescent="0.3">
      <c r="B52" s="10">
        <v>11</v>
      </c>
      <c r="C52" s="11">
        <v>66.907447401666701</v>
      </c>
      <c r="D52" s="12">
        <v>363.24770712272687</v>
      </c>
      <c r="E52" s="13">
        <v>13.254623161282609</v>
      </c>
      <c r="F52" s="12">
        <v>84.182800756993188</v>
      </c>
      <c r="G52" s="13">
        <v>2.9942593941021802</v>
      </c>
      <c r="K52" s="10">
        <v>11</v>
      </c>
      <c r="L52" s="11">
        <v>66.907447401666701</v>
      </c>
      <c r="M52" s="12">
        <v>363.24770712272687</v>
      </c>
      <c r="N52" s="13">
        <v>13.254623161282609</v>
      </c>
      <c r="Q52" s="10">
        <v>11</v>
      </c>
      <c r="R52" s="11">
        <v>66.803109266666695</v>
      </c>
      <c r="S52" s="12">
        <v>161.98348421750106</v>
      </c>
      <c r="T52" s="13">
        <v>14.859142938726949</v>
      </c>
      <c r="U52" s="12">
        <v>93.31616263749136</v>
      </c>
      <c r="V52" s="13">
        <v>8.4146871666836187</v>
      </c>
      <c r="Z52" s="10">
        <v>11</v>
      </c>
      <c r="AA52" s="11">
        <v>66.803109266666695</v>
      </c>
      <c r="AB52" s="12">
        <v>161.98348421750106</v>
      </c>
      <c r="AC52" s="13">
        <v>14.859142938726949</v>
      </c>
      <c r="AG52" s="10">
        <v>11</v>
      </c>
      <c r="AH52" s="11">
        <v>67.119042344999997</v>
      </c>
      <c r="AI52" s="12">
        <v>569.54991460205599</v>
      </c>
      <c r="AJ52" s="13">
        <v>30.243932599780607</v>
      </c>
      <c r="AK52" s="12">
        <v>284.19491266096151</v>
      </c>
      <c r="AL52" s="13">
        <v>20.039940520692255</v>
      </c>
      <c r="AP52" s="10">
        <v>11</v>
      </c>
      <c r="AQ52" s="11">
        <v>66.907447401666701</v>
      </c>
      <c r="AR52" s="12">
        <v>569.54991460205599</v>
      </c>
      <c r="AS52" s="13">
        <v>30.243932599780607</v>
      </c>
      <c r="AU52" s="10">
        <v>11</v>
      </c>
      <c r="AV52" s="11">
        <v>66.907447401666701</v>
      </c>
      <c r="AW52" s="8">
        <f t="shared" si="3"/>
        <v>364.92703531409461</v>
      </c>
      <c r="AX52" s="8">
        <f t="shared" si="4"/>
        <v>19.452566233263386</v>
      </c>
    </row>
    <row r="53" spans="2:50" ht="16.5" thickBot="1" x14ac:dyDescent="0.3">
      <c r="B53" s="10">
        <v>12</v>
      </c>
      <c r="C53" s="11">
        <v>73.544712228333296</v>
      </c>
      <c r="D53" s="12">
        <v>61.064007142640158</v>
      </c>
      <c r="E53" s="13">
        <v>2.8556103880546049</v>
      </c>
      <c r="F53" s="12">
        <v>94.065054855433331</v>
      </c>
      <c r="G53" s="13">
        <v>2.9460085784492525</v>
      </c>
      <c r="K53" s="10">
        <v>12</v>
      </c>
      <c r="L53" s="11">
        <v>73.544712228333296</v>
      </c>
      <c r="M53" s="12">
        <v>61.064007142640158</v>
      </c>
      <c r="N53" s="13">
        <v>2.8556103880546049</v>
      </c>
      <c r="Q53" s="10">
        <v>12</v>
      </c>
      <c r="R53" s="11">
        <v>73.427550659999994</v>
      </c>
      <c r="S53" s="12">
        <v>38.406135441615525</v>
      </c>
      <c r="T53" s="13">
        <v>5.8393482465870656</v>
      </c>
      <c r="U53" s="12">
        <v>75.401376463244958</v>
      </c>
      <c r="V53" s="13">
        <v>16.310840383290447</v>
      </c>
      <c r="Z53" s="10">
        <v>12</v>
      </c>
      <c r="AA53" s="11">
        <v>73.427550659999994</v>
      </c>
      <c r="AB53" s="12">
        <v>38.406135441615525</v>
      </c>
      <c r="AC53" s="13">
        <v>5.8393482465870656</v>
      </c>
      <c r="AG53" s="10">
        <v>12</v>
      </c>
      <c r="AH53" s="11">
        <v>73.7735986783333</v>
      </c>
      <c r="AI53" s="12">
        <v>117.7646182899921</v>
      </c>
      <c r="AJ53" s="13">
        <v>6.2975036130134203</v>
      </c>
      <c r="AK53" s="12">
        <v>318.51681235298605</v>
      </c>
      <c r="AL53" s="13">
        <v>20.481677045003977</v>
      </c>
      <c r="AP53" s="10">
        <v>12</v>
      </c>
      <c r="AQ53" s="11">
        <v>73.544712228333296</v>
      </c>
      <c r="AR53" s="12">
        <v>117.7646182899921</v>
      </c>
      <c r="AS53" s="13">
        <v>6.2975036130134203</v>
      </c>
      <c r="AU53" s="10">
        <v>12</v>
      </c>
      <c r="AV53" s="11">
        <v>73.544712228333296</v>
      </c>
      <c r="AW53" s="8">
        <f t="shared" si="3"/>
        <v>72.411586958082594</v>
      </c>
      <c r="AX53" s="8">
        <f t="shared" si="4"/>
        <v>4.99748741588503</v>
      </c>
    </row>
    <row r="54" spans="2:50" ht="16.5" thickBot="1" x14ac:dyDescent="0.3">
      <c r="B54" s="10">
        <v>13</v>
      </c>
      <c r="C54" s="11">
        <v>80.106600043333302</v>
      </c>
      <c r="D54" s="12">
        <v>57.010204122153958</v>
      </c>
      <c r="E54" s="13">
        <v>1.3591781703321943</v>
      </c>
      <c r="F54" s="12">
        <v>89.528962934739113</v>
      </c>
      <c r="G54" s="13">
        <v>2.998027807313012</v>
      </c>
      <c r="K54" s="10">
        <v>13</v>
      </c>
      <c r="L54" s="11">
        <v>80.106600043333302</v>
      </c>
      <c r="M54" s="12">
        <v>57.010204122153958</v>
      </c>
      <c r="N54" s="13">
        <v>1.3591781703321943</v>
      </c>
      <c r="Q54" s="10">
        <v>13</v>
      </c>
      <c r="R54" s="11">
        <v>79.956853278333298</v>
      </c>
      <c r="S54" s="12">
        <v>36.166107221422173</v>
      </c>
      <c r="T54" s="13">
        <v>5.1048717500027774</v>
      </c>
      <c r="U54" s="12">
        <v>98.103858321319152</v>
      </c>
      <c r="V54" s="13">
        <v>9.2697472897355837</v>
      </c>
      <c r="Z54" s="10">
        <v>13</v>
      </c>
      <c r="AA54" s="11">
        <v>79.956853278333298</v>
      </c>
      <c r="AB54" s="12">
        <v>36.166107221422173</v>
      </c>
      <c r="AC54" s="13">
        <v>5.1048717500027774</v>
      </c>
      <c r="AG54" s="10">
        <v>13</v>
      </c>
      <c r="AH54" s="11">
        <v>80.333440546666694</v>
      </c>
      <c r="AI54" s="12">
        <v>116.70992869271463</v>
      </c>
      <c r="AJ54" s="13">
        <v>6.1010528097495849</v>
      </c>
      <c r="AK54" s="12">
        <v>319.99117405145222</v>
      </c>
      <c r="AL54" s="13">
        <v>20.674872892533653</v>
      </c>
      <c r="AP54" s="10">
        <v>13</v>
      </c>
      <c r="AQ54" s="11">
        <v>80.106600043333302</v>
      </c>
      <c r="AR54" s="12">
        <v>116.70992869271463</v>
      </c>
      <c r="AS54" s="13">
        <v>6.1010528097495849</v>
      </c>
      <c r="AU54" s="10">
        <v>13</v>
      </c>
      <c r="AV54" s="11">
        <v>80.106600043333302</v>
      </c>
      <c r="AW54" s="8">
        <f t="shared" si="3"/>
        <v>69.962080012096919</v>
      </c>
      <c r="AX54" s="8">
        <f t="shared" si="4"/>
        <v>4.1883675766948523</v>
      </c>
    </row>
    <row r="55" spans="2:50" ht="16.5" thickBot="1" x14ac:dyDescent="0.3">
      <c r="B55" s="14">
        <v>14</v>
      </c>
      <c r="C55" s="15">
        <v>86.632965856666701</v>
      </c>
      <c r="D55" s="16">
        <v>56.629271742107946</v>
      </c>
      <c r="E55" s="17">
        <v>1.2683770352867059</v>
      </c>
      <c r="F55" s="16">
        <v>90.794172177373312</v>
      </c>
      <c r="G55" s="17">
        <v>2.9334465247461639</v>
      </c>
      <c r="K55" s="14">
        <v>14</v>
      </c>
      <c r="L55" s="15">
        <v>86.632965856666701</v>
      </c>
      <c r="M55" s="16">
        <v>56.629271742107946</v>
      </c>
      <c r="N55" s="17">
        <v>1.2683770352867059</v>
      </c>
      <c r="Q55" s="14">
        <v>14</v>
      </c>
      <c r="R55" s="15">
        <v>86.487245325000004</v>
      </c>
      <c r="S55" s="16">
        <v>34.794932356319052</v>
      </c>
      <c r="T55" s="17">
        <v>5.2867327002567075</v>
      </c>
      <c r="U55" s="16">
        <v>96.024864691962719</v>
      </c>
      <c r="V55" s="17">
        <v>8.5776720599115386</v>
      </c>
      <c r="Z55" s="14">
        <v>14</v>
      </c>
      <c r="AA55" s="15">
        <v>86.487245325000004</v>
      </c>
      <c r="AB55" s="16">
        <v>34.794932356319052</v>
      </c>
      <c r="AC55" s="17">
        <v>5.2867327002567075</v>
      </c>
      <c r="AG55" s="14">
        <v>14</v>
      </c>
      <c r="AH55" s="15">
        <v>86.9282344133333</v>
      </c>
      <c r="AI55" s="16">
        <v>117.42073200122712</v>
      </c>
      <c r="AJ55" s="17">
        <v>6.5061407210557736</v>
      </c>
      <c r="AK55" s="16">
        <v>318.52362072184263</v>
      </c>
      <c r="AL55" s="17">
        <v>21.077020771742525</v>
      </c>
      <c r="AP55" s="14">
        <v>14</v>
      </c>
      <c r="AQ55" s="15">
        <v>86.632965856666701</v>
      </c>
      <c r="AR55" s="16">
        <v>117.42073200122712</v>
      </c>
      <c r="AS55" s="17">
        <v>6.5061407210557736</v>
      </c>
      <c r="AU55" s="14">
        <v>14</v>
      </c>
      <c r="AV55" s="15">
        <v>86.632965856666701</v>
      </c>
      <c r="AW55" s="8">
        <f t="shared" si="3"/>
        <v>69.614978699884716</v>
      </c>
      <c r="AX55" s="8">
        <f t="shared" si="4"/>
        <v>4.3537501521997291</v>
      </c>
    </row>
    <row r="56" spans="2:50" ht="16.5" thickBot="1" x14ac:dyDescent="0.3">
      <c r="K56" s="14"/>
      <c r="L56" s="15"/>
    </row>
    <row r="58" spans="2:50" ht="18.75" x14ac:dyDescent="0.3">
      <c r="Q58" s="1"/>
    </row>
    <row r="59" spans="2:50" x14ac:dyDescent="0.25">
      <c r="Q59" s="18"/>
      <c r="R59" s="18"/>
      <c r="S59" s="18"/>
      <c r="T59" s="18"/>
      <c r="U59" s="18"/>
      <c r="V59" s="18"/>
    </row>
    <row r="60" spans="2:50" ht="19.5" thickBot="1" x14ac:dyDescent="0.35">
      <c r="Q60" s="57"/>
      <c r="R60" s="57"/>
      <c r="S60" s="57"/>
      <c r="T60" s="57"/>
      <c r="U60" s="57"/>
      <c r="V60" s="57"/>
    </row>
    <row r="61" spans="2:50" ht="16.5" thickBot="1" x14ac:dyDescent="0.3">
      <c r="Q61" s="2"/>
      <c r="R61" s="2"/>
      <c r="S61" s="3"/>
      <c r="T61" s="4"/>
      <c r="U61" s="3"/>
      <c r="V61" s="5"/>
    </row>
    <row r="62" spans="2:50" ht="15.75" x14ac:dyDescent="0.25">
      <c r="Q62" s="6"/>
      <c r="R62" s="7"/>
      <c r="S62" s="8"/>
      <c r="T62" s="9"/>
      <c r="U62" s="8"/>
      <c r="V62" s="9"/>
    </row>
    <row r="63" spans="2:50" ht="15.75" x14ac:dyDescent="0.25">
      <c r="Q63" s="10"/>
      <c r="R63" s="11"/>
      <c r="S63" s="12"/>
      <c r="T63" s="13"/>
      <c r="U63" s="12"/>
      <c r="V63" s="13"/>
    </row>
    <row r="64" spans="2:50" ht="15.75" x14ac:dyDescent="0.25">
      <c r="Q64" s="10"/>
      <c r="R64" s="11"/>
      <c r="S64" s="12"/>
      <c r="T64" s="13"/>
      <c r="U64" s="12"/>
      <c r="V64" s="13"/>
    </row>
    <row r="65" spans="17:22" ht="15.75" x14ac:dyDescent="0.25">
      <c r="Q65" s="10"/>
      <c r="R65" s="11"/>
      <c r="S65" s="12"/>
      <c r="T65" s="13"/>
      <c r="U65" s="12"/>
      <c r="V65" s="13"/>
    </row>
    <row r="66" spans="17:22" ht="15.75" x14ac:dyDescent="0.25">
      <c r="Q66" s="10"/>
      <c r="R66" s="11"/>
      <c r="S66" s="12"/>
      <c r="T66" s="13"/>
      <c r="U66" s="12"/>
      <c r="V66" s="13"/>
    </row>
    <row r="67" spans="17:22" ht="15.75" x14ac:dyDescent="0.25">
      <c r="Q67" s="10"/>
      <c r="R67" s="11"/>
      <c r="S67" s="12"/>
      <c r="T67" s="13"/>
      <c r="U67" s="12"/>
      <c r="V67" s="13"/>
    </row>
    <row r="68" spans="17:22" ht="15.75" x14ac:dyDescent="0.25">
      <c r="Q68" s="10"/>
      <c r="R68" s="11"/>
      <c r="S68" s="12"/>
      <c r="T68" s="13"/>
      <c r="U68" s="12"/>
      <c r="V68" s="13"/>
    </row>
    <row r="69" spans="17:22" ht="15.75" x14ac:dyDescent="0.25">
      <c r="Q69" s="10"/>
      <c r="R69" s="11"/>
      <c r="S69" s="12"/>
      <c r="T69" s="13"/>
      <c r="U69" s="12"/>
      <c r="V69" s="13"/>
    </row>
    <row r="70" spans="17:22" ht="15.75" x14ac:dyDescent="0.25">
      <c r="Q70" s="10"/>
      <c r="R70" s="11"/>
      <c r="S70" s="12"/>
      <c r="T70" s="13"/>
      <c r="U70" s="12"/>
      <c r="V70" s="13"/>
    </row>
    <row r="71" spans="17:22" ht="15.75" x14ac:dyDescent="0.25">
      <c r="Q71" s="10"/>
      <c r="R71" s="11"/>
      <c r="S71" s="12"/>
      <c r="T71" s="13"/>
      <c r="U71" s="12"/>
      <c r="V71" s="13"/>
    </row>
    <row r="72" spans="17:22" ht="15.75" x14ac:dyDescent="0.25">
      <c r="Q72" s="10"/>
      <c r="R72" s="11"/>
      <c r="S72" s="12"/>
      <c r="T72" s="13"/>
      <c r="U72" s="12"/>
      <c r="V72" s="13"/>
    </row>
    <row r="73" spans="17:22" ht="15.75" x14ac:dyDescent="0.25">
      <c r="Q73" s="10"/>
      <c r="R73" s="11"/>
      <c r="S73" s="12"/>
      <c r="T73" s="13"/>
      <c r="U73" s="12"/>
      <c r="V73" s="13"/>
    </row>
    <row r="74" spans="17:22" ht="15.75" x14ac:dyDescent="0.25">
      <c r="Q74" s="10"/>
      <c r="R74" s="11"/>
      <c r="S74" s="12"/>
      <c r="T74" s="13"/>
      <c r="U74" s="12"/>
      <c r="V74" s="13"/>
    </row>
    <row r="75" spans="17:22" ht="16.5" thickBot="1" x14ac:dyDescent="0.3">
      <c r="Q75" s="14"/>
      <c r="R75" s="15"/>
      <c r="S75" s="16"/>
      <c r="T75" s="17"/>
      <c r="U75" s="16"/>
      <c r="V75" s="17"/>
    </row>
    <row r="78" spans="17:22" ht="19.5" thickBot="1" x14ac:dyDescent="0.35">
      <c r="Q78" s="57"/>
      <c r="R78" s="57"/>
      <c r="S78" s="57"/>
      <c r="T78" s="57"/>
      <c r="U78" s="57"/>
      <c r="V78" s="57"/>
    </row>
    <row r="79" spans="17:22" ht="16.5" thickBot="1" x14ac:dyDescent="0.3">
      <c r="Q79" s="2"/>
      <c r="R79" s="2"/>
      <c r="S79" s="3"/>
      <c r="T79" s="4"/>
      <c r="U79" s="3"/>
      <c r="V79" s="5"/>
    </row>
    <row r="80" spans="17:22" ht="15.75" x14ac:dyDescent="0.25">
      <c r="Q80" s="6"/>
      <c r="R80" s="7"/>
      <c r="S80" s="8"/>
      <c r="T80" s="9"/>
      <c r="U80" s="8"/>
      <c r="V80" s="9"/>
    </row>
    <row r="81" spans="17:22" ht="15.75" x14ac:dyDescent="0.25">
      <c r="Q81" s="10"/>
      <c r="R81" s="11"/>
      <c r="S81" s="12"/>
      <c r="T81" s="13"/>
      <c r="U81" s="12"/>
      <c r="V81" s="13"/>
    </row>
    <row r="82" spans="17:22" ht="15.75" x14ac:dyDescent="0.25">
      <c r="Q82" s="10"/>
      <c r="R82" s="11"/>
      <c r="S82" s="12"/>
      <c r="T82" s="13"/>
      <c r="U82" s="12"/>
      <c r="V82" s="13"/>
    </row>
    <row r="83" spans="17:22" ht="15.75" x14ac:dyDescent="0.25">
      <c r="Q83" s="10"/>
      <c r="R83" s="11"/>
      <c r="S83" s="12"/>
      <c r="T83" s="13"/>
      <c r="U83" s="12"/>
      <c r="V83" s="13"/>
    </row>
    <row r="84" spans="17:22" ht="15.75" x14ac:dyDescent="0.25">
      <c r="Q84" s="10"/>
      <c r="R84" s="11"/>
      <c r="S84" s="12"/>
      <c r="T84" s="13"/>
      <c r="U84" s="12"/>
      <c r="V84" s="13"/>
    </row>
    <row r="85" spans="17:22" ht="15.75" x14ac:dyDescent="0.25">
      <c r="Q85" s="10"/>
      <c r="R85" s="11"/>
      <c r="S85" s="12"/>
      <c r="T85" s="13"/>
      <c r="U85" s="12"/>
      <c r="V85" s="13"/>
    </row>
    <row r="86" spans="17:22" ht="15.75" x14ac:dyDescent="0.25">
      <c r="Q86" s="10"/>
      <c r="R86" s="11"/>
      <c r="S86" s="12"/>
      <c r="T86" s="13"/>
      <c r="U86" s="12"/>
      <c r="V86" s="13"/>
    </row>
    <row r="87" spans="17:22" ht="15.75" x14ac:dyDescent="0.25">
      <c r="Q87" s="10"/>
      <c r="R87" s="11"/>
      <c r="S87" s="12"/>
      <c r="T87" s="13"/>
      <c r="U87" s="12"/>
      <c r="V87" s="13"/>
    </row>
    <row r="88" spans="17:22" ht="15.75" x14ac:dyDescent="0.25">
      <c r="Q88" s="10"/>
      <c r="R88" s="11"/>
      <c r="S88" s="12"/>
      <c r="T88" s="13"/>
      <c r="U88" s="12"/>
      <c r="V88" s="13"/>
    </row>
    <row r="89" spans="17:22" ht="15.75" x14ac:dyDescent="0.25">
      <c r="Q89" s="10"/>
      <c r="R89" s="11"/>
      <c r="S89" s="12"/>
      <c r="T89" s="13"/>
      <c r="U89" s="12"/>
      <c r="V89" s="13"/>
    </row>
    <row r="90" spans="17:22" ht="15.75" x14ac:dyDescent="0.25">
      <c r="Q90" s="10"/>
      <c r="R90" s="11"/>
      <c r="S90" s="12"/>
      <c r="T90" s="13"/>
      <c r="U90" s="12"/>
      <c r="V90" s="13"/>
    </row>
    <row r="91" spans="17:22" ht="15.75" x14ac:dyDescent="0.25">
      <c r="Q91" s="10"/>
      <c r="R91" s="11"/>
      <c r="S91" s="12"/>
      <c r="T91" s="13"/>
      <c r="U91" s="12"/>
      <c r="V91" s="13"/>
    </row>
    <row r="92" spans="17:22" ht="15.75" x14ac:dyDescent="0.25">
      <c r="Q92" s="10"/>
      <c r="R92" s="11"/>
      <c r="S92" s="12"/>
      <c r="T92" s="13"/>
      <c r="U92" s="12"/>
      <c r="V92" s="13"/>
    </row>
    <row r="93" spans="17:22" ht="16.5" thickBot="1" x14ac:dyDescent="0.3">
      <c r="Q93" s="14"/>
      <c r="R93" s="15"/>
      <c r="S93" s="16"/>
      <c r="T93" s="17"/>
      <c r="U93" s="16"/>
      <c r="V93" s="17"/>
    </row>
    <row r="96" spans="17:22" ht="19.5" thickBot="1" x14ac:dyDescent="0.35">
      <c r="Q96" s="57"/>
      <c r="R96" s="57"/>
      <c r="S96" s="57"/>
      <c r="T96" s="57"/>
      <c r="U96" s="57"/>
      <c r="V96" s="57"/>
    </row>
    <row r="97" spans="17:22" ht="16.5" thickBot="1" x14ac:dyDescent="0.3">
      <c r="Q97" s="2"/>
      <c r="R97" s="2"/>
      <c r="S97" s="3"/>
      <c r="T97" s="4"/>
      <c r="U97" s="3"/>
      <c r="V97" s="5"/>
    </row>
    <row r="98" spans="17:22" ht="15.75" x14ac:dyDescent="0.25">
      <c r="Q98" s="6"/>
      <c r="R98" s="7"/>
      <c r="S98" s="8"/>
      <c r="T98" s="9"/>
      <c r="U98" s="8"/>
      <c r="V98" s="9"/>
    </row>
    <row r="99" spans="17:22" ht="15.75" x14ac:dyDescent="0.25">
      <c r="Q99" s="10"/>
      <c r="R99" s="11"/>
      <c r="S99" s="12"/>
      <c r="T99" s="13"/>
      <c r="U99" s="12"/>
      <c r="V99" s="13"/>
    </row>
    <row r="100" spans="17:22" ht="15.75" x14ac:dyDescent="0.25">
      <c r="Q100" s="10"/>
      <c r="R100" s="11"/>
      <c r="S100" s="12"/>
      <c r="T100" s="13"/>
      <c r="U100" s="12"/>
      <c r="V100" s="13"/>
    </row>
    <row r="101" spans="17:22" ht="15.75" x14ac:dyDescent="0.25">
      <c r="Q101" s="10"/>
      <c r="R101" s="11"/>
      <c r="S101" s="12"/>
      <c r="T101" s="13"/>
      <c r="U101" s="12"/>
      <c r="V101" s="13"/>
    </row>
    <row r="102" spans="17:22" ht="15.75" x14ac:dyDescent="0.25">
      <c r="Q102" s="10"/>
      <c r="R102" s="11"/>
      <c r="S102" s="12"/>
      <c r="T102" s="13"/>
      <c r="U102" s="12"/>
      <c r="V102" s="13"/>
    </row>
    <row r="103" spans="17:22" ht="15.75" x14ac:dyDescent="0.25">
      <c r="Q103" s="10"/>
      <c r="R103" s="11"/>
      <c r="S103" s="12"/>
      <c r="T103" s="13"/>
      <c r="U103" s="12"/>
      <c r="V103" s="13"/>
    </row>
    <row r="104" spans="17:22" ht="15.75" x14ac:dyDescent="0.25">
      <c r="Q104" s="10"/>
      <c r="R104" s="11"/>
      <c r="S104" s="12"/>
      <c r="T104" s="13"/>
      <c r="U104" s="12"/>
      <c r="V104" s="13"/>
    </row>
    <row r="105" spans="17:22" ht="15.75" x14ac:dyDescent="0.25">
      <c r="Q105" s="10"/>
      <c r="R105" s="11"/>
      <c r="S105" s="12"/>
      <c r="T105" s="13"/>
      <c r="U105" s="12"/>
      <c r="V105" s="13"/>
    </row>
    <row r="106" spans="17:22" ht="15.75" x14ac:dyDescent="0.25">
      <c r="Q106" s="10"/>
      <c r="R106" s="11"/>
      <c r="S106" s="12"/>
      <c r="T106" s="13"/>
      <c r="U106" s="12"/>
      <c r="V106" s="13"/>
    </row>
    <row r="107" spans="17:22" ht="15.75" x14ac:dyDescent="0.25">
      <c r="Q107" s="10"/>
      <c r="R107" s="11"/>
      <c r="S107" s="12"/>
      <c r="T107" s="13"/>
      <c r="U107" s="12"/>
      <c r="V107" s="13"/>
    </row>
    <row r="108" spans="17:22" ht="15.75" x14ac:dyDescent="0.25">
      <c r="Q108" s="10"/>
      <c r="R108" s="11"/>
      <c r="S108" s="12"/>
      <c r="T108" s="13"/>
      <c r="U108" s="12"/>
      <c r="V108" s="13"/>
    </row>
    <row r="109" spans="17:22" ht="15.75" x14ac:dyDescent="0.25">
      <c r="Q109" s="10"/>
      <c r="R109" s="11"/>
      <c r="S109" s="12"/>
      <c r="T109" s="13"/>
      <c r="U109" s="12"/>
      <c r="V109" s="13"/>
    </row>
    <row r="110" spans="17:22" ht="15.75" x14ac:dyDescent="0.25">
      <c r="Q110" s="10"/>
      <c r="R110" s="11"/>
      <c r="S110" s="12"/>
      <c r="T110" s="13"/>
      <c r="U110" s="12"/>
      <c r="V110" s="13"/>
    </row>
    <row r="111" spans="17:22" ht="16.5" thickBot="1" x14ac:dyDescent="0.3">
      <c r="Q111" s="14"/>
      <c r="R111" s="15"/>
      <c r="S111" s="16"/>
      <c r="T111" s="17"/>
      <c r="U111" s="16"/>
      <c r="V111" s="17"/>
    </row>
  </sheetData>
  <mergeCells count="12">
    <mergeCell ref="Q96:V96"/>
    <mergeCell ref="B4:G4"/>
    <mergeCell ref="Q4:V4"/>
    <mergeCell ref="AG4:AL4"/>
    <mergeCell ref="B22:G22"/>
    <mergeCell ref="Q22:V22"/>
    <mergeCell ref="AG22:AL22"/>
    <mergeCell ref="B40:G40"/>
    <mergeCell ref="Q40:V40"/>
    <mergeCell ref="AG40:AL40"/>
    <mergeCell ref="Q60:V60"/>
    <mergeCell ref="Q78:V7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106"/>
  <sheetViews>
    <sheetView zoomScale="85" zoomScaleNormal="85" workbookViewId="0"/>
  </sheetViews>
  <sheetFormatPr defaultRowHeight="15" x14ac:dyDescent="0.25"/>
  <cols>
    <col min="1" max="1" width="2" customWidth="1"/>
    <col min="2" max="2" width="16.28515625" customWidth="1"/>
    <col min="3" max="3" width="12.28515625" customWidth="1"/>
    <col min="4" max="4" width="12" customWidth="1"/>
    <col min="5" max="5" width="20.28515625" customWidth="1"/>
    <col min="6" max="8" width="14.28515625" customWidth="1"/>
    <col min="9" max="9" width="17.140625" customWidth="1"/>
    <col min="10" max="10" width="19" customWidth="1"/>
    <col min="11" max="11" width="18.85546875" customWidth="1"/>
    <col min="12" max="12" width="15.85546875" customWidth="1"/>
    <col min="13" max="14" width="14.28515625" customWidth="1"/>
    <col min="15" max="15" width="34.28515625" customWidth="1"/>
  </cols>
  <sheetData>
    <row r="2" spans="1:15" ht="26.25" x14ac:dyDescent="0.4">
      <c r="A2" s="19" t="s">
        <v>19</v>
      </c>
    </row>
    <row r="4" spans="1:15" ht="15.75" thickBot="1" x14ac:dyDescent="0.3"/>
    <row r="5" spans="1:15" ht="237" thickBot="1" x14ac:dyDescent="0.3">
      <c r="A5" s="20" t="s">
        <v>20</v>
      </c>
      <c r="B5" s="21" t="s">
        <v>21</v>
      </c>
      <c r="C5" s="22" t="s">
        <v>22</v>
      </c>
      <c r="D5" s="23" t="s">
        <v>23</v>
      </c>
      <c r="E5" s="21" t="s">
        <v>24</v>
      </c>
      <c r="F5" s="21" t="s">
        <v>11</v>
      </c>
      <c r="G5" s="21" t="s">
        <v>12</v>
      </c>
      <c r="H5" s="21" t="s">
        <v>13</v>
      </c>
      <c r="I5" s="21" t="s">
        <v>14</v>
      </c>
      <c r="J5" s="21" t="s">
        <v>25</v>
      </c>
      <c r="K5" s="21" t="s">
        <v>26</v>
      </c>
      <c r="L5" s="22" t="s">
        <v>27</v>
      </c>
      <c r="M5" s="24"/>
      <c r="N5" s="25" t="s">
        <v>28</v>
      </c>
      <c r="O5" s="25"/>
    </row>
    <row r="6" spans="1:15" ht="18.75" customHeight="1" x14ac:dyDescent="0.25">
      <c r="A6" s="62" t="s">
        <v>29</v>
      </c>
      <c r="B6" s="72" t="s">
        <v>16</v>
      </c>
      <c r="C6" s="26" t="s">
        <v>30</v>
      </c>
      <c r="D6" s="27">
        <v>33.931171417236328</v>
      </c>
      <c r="E6" s="28">
        <v>62.292655944824219</v>
      </c>
      <c r="F6" s="28">
        <v>71.158195495605469</v>
      </c>
      <c r="G6" s="28">
        <v>23.866615295410156</v>
      </c>
      <c r="H6" s="28">
        <v>38.426040649414063</v>
      </c>
      <c r="I6" s="28">
        <v>8.86553955078125</v>
      </c>
      <c r="J6" s="29">
        <v>1.1423207521438599</v>
      </c>
      <c r="K6" s="29">
        <v>0.61686307191848755</v>
      </c>
      <c r="L6" s="26"/>
      <c r="M6" s="30"/>
      <c r="N6" s="71" t="s">
        <v>31</v>
      </c>
      <c r="O6" s="71"/>
    </row>
    <row r="7" spans="1:15" ht="18.75" customHeight="1" x14ac:dyDescent="0.25">
      <c r="A7" s="62"/>
      <c r="B7" s="65"/>
      <c r="C7" s="26" t="s">
        <v>32</v>
      </c>
      <c r="D7" s="27">
        <v>46.460796356201172</v>
      </c>
      <c r="E7" s="28">
        <v>54.795402526855469</v>
      </c>
      <c r="F7" s="28">
        <v>74.935447692871094</v>
      </c>
      <c r="G7" s="28">
        <v>12.225540161132813</v>
      </c>
      <c r="H7" s="28">
        <v>42.569862365722656</v>
      </c>
      <c r="I7" s="28">
        <v>20.140045166015625</v>
      </c>
      <c r="J7" s="29">
        <v>1.3675498962402344</v>
      </c>
      <c r="K7" s="29">
        <v>0.77688747644424438</v>
      </c>
      <c r="L7" s="26"/>
      <c r="M7" s="30"/>
      <c r="N7" s="59"/>
      <c r="O7" s="59"/>
    </row>
    <row r="8" spans="1:15" ht="18.75" customHeight="1" x14ac:dyDescent="0.25">
      <c r="A8" s="62"/>
      <c r="B8" s="65"/>
      <c r="C8" s="26" t="s">
        <v>33</v>
      </c>
      <c r="D8" s="27">
        <v>23.655792236328125</v>
      </c>
      <c r="E8" s="28">
        <v>51.228435516357422</v>
      </c>
      <c r="F8" s="28">
        <v>64.111885070800781</v>
      </c>
      <c r="G8" s="28">
        <v>16.745416641235352</v>
      </c>
      <c r="H8" s="28">
        <v>34.483016967773438</v>
      </c>
      <c r="I8" s="28">
        <v>12.883449554443359</v>
      </c>
      <c r="J8" s="29">
        <v>1.2514902353286743</v>
      </c>
      <c r="K8" s="29">
        <v>0.6731225848197937</v>
      </c>
      <c r="L8" s="26"/>
      <c r="M8" s="30"/>
      <c r="N8" s="59"/>
      <c r="O8" s="59"/>
    </row>
    <row r="9" spans="1:15" ht="18.75" customHeight="1" x14ac:dyDescent="0.25">
      <c r="A9" s="62"/>
      <c r="B9" s="65"/>
      <c r="C9" s="26" t="s">
        <v>35</v>
      </c>
      <c r="D9" s="27">
        <v>41.929634094238281</v>
      </c>
      <c r="E9" s="28">
        <v>82.818092346191406</v>
      </c>
      <c r="F9" s="28">
        <v>101.62364196777344</v>
      </c>
      <c r="G9" s="28">
        <v>25.187099456787109</v>
      </c>
      <c r="H9" s="28">
        <v>57.630992889404297</v>
      </c>
      <c r="I9" s="28">
        <v>18.805549621582031</v>
      </c>
      <c r="J9" s="29">
        <v>1.2270705699920654</v>
      </c>
      <c r="K9" s="29">
        <v>0.69587445259094238</v>
      </c>
      <c r="L9" s="26"/>
      <c r="M9" s="30"/>
      <c r="N9" s="59"/>
      <c r="O9" s="59"/>
    </row>
    <row r="10" spans="1:15" ht="18.75" customHeight="1" x14ac:dyDescent="0.25">
      <c r="A10" s="62"/>
      <c r="B10" s="65"/>
      <c r="C10" s="26" t="s">
        <v>36</v>
      </c>
      <c r="D10" s="27">
        <v>27.927846908569336</v>
      </c>
      <c r="E10" s="28">
        <v>61.705741882324219</v>
      </c>
      <c r="F10" s="28">
        <v>72.454200744628906</v>
      </c>
      <c r="G10" s="28">
        <v>23.319717407226563</v>
      </c>
      <c r="H10" s="28">
        <v>38.386024475097656</v>
      </c>
      <c r="I10" s="28">
        <v>10.748458862304688</v>
      </c>
      <c r="J10" s="29">
        <v>1.1741889715194702</v>
      </c>
      <c r="K10" s="29">
        <v>0.62208187580108643</v>
      </c>
      <c r="L10" s="26"/>
      <c r="M10" s="30"/>
      <c r="N10" s="59"/>
      <c r="O10" s="59"/>
    </row>
    <row r="11" spans="1:15" ht="18.75" customHeight="1" x14ac:dyDescent="0.25">
      <c r="A11" s="62"/>
      <c r="B11" s="65"/>
      <c r="C11" s="26" t="s">
        <v>38</v>
      </c>
      <c r="D11" s="27">
        <v>40.310794830322266</v>
      </c>
      <c r="E11" s="28">
        <v>47.93621826171875</v>
      </c>
      <c r="F11" s="28">
        <v>64.859062194824219</v>
      </c>
      <c r="G11" s="28">
        <v>13.532688140869141</v>
      </c>
      <c r="H11" s="28">
        <v>34.403530120849609</v>
      </c>
      <c r="I11" s="28">
        <v>16.922843933105469</v>
      </c>
      <c r="J11" s="29">
        <v>1.3530282974243164</v>
      </c>
      <c r="K11" s="29">
        <v>0.71769386529922485</v>
      </c>
      <c r="L11" s="26"/>
      <c r="M11" s="30"/>
      <c r="N11" s="59"/>
      <c r="O11" s="59"/>
    </row>
    <row r="12" spans="1:15" ht="18.75" customHeight="1" x14ac:dyDescent="0.25">
      <c r="A12" s="62"/>
      <c r="B12" s="65"/>
      <c r="C12" s="26" t="s">
        <v>39</v>
      </c>
      <c r="D12" s="27">
        <v>34.490848541259766</v>
      </c>
      <c r="E12" s="28">
        <v>55.627399444580078</v>
      </c>
      <c r="F12" s="28">
        <v>67.605812072753906</v>
      </c>
      <c r="G12" s="28">
        <v>12.94935131072998</v>
      </c>
      <c r="H12" s="28">
        <v>42.678047180175781</v>
      </c>
      <c r="I12" s="28">
        <v>11.978412628173828</v>
      </c>
      <c r="J12" s="29">
        <v>1.2153329849243164</v>
      </c>
      <c r="K12" s="29">
        <v>0.76721268892288208</v>
      </c>
      <c r="L12" s="26"/>
      <c r="M12" s="30"/>
      <c r="N12" s="59"/>
      <c r="O12" s="59"/>
    </row>
    <row r="13" spans="1:15" ht="18.75" customHeight="1" x14ac:dyDescent="0.25">
      <c r="A13" s="62"/>
      <c r="B13" s="65"/>
      <c r="C13" s="26" t="s">
        <v>40</v>
      </c>
      <c r="D13" s="27">
        <v>23.613283157348633</v>
      </c>
      <c r="E13" s="28">
        <v>52.874649047851563</v>
      </c>
      <c r="F13" s="28">
        <v>60.203449249267578</v>
      </c>
      <c r="G13" s="28">
        <v>16.496047973632813</v>
      </c>
      <c r="H13" s="28">
        <v>36.37860107421875</v>
      </c>
      <c r="I13" s="28">
        <v>7.3288002014160156</v>
      </c>
      <c r="J13" s="29">
        <v>1.1386070251464844</v>
      </c>
      <c r="K13" s="29">
        <v>0.68801593780517578</v>
      </c>
      <c r="L13" s="26"/>
      <c r="M13" s="30"/>
      <c r="N13" s="59"/>
      <c r="O13" s="59"/>
    </row>
    <row r="14" spans="1:15" ht="18.75" customHeight="1" x14ac:dyDescent="0.25">
      <c r="A14" s="62"/>
      <c r="B14" s="65"/>
      <c r="C14" s="26" t="s">
        <v>41</v>
      </c>
      <c r="D14" s="27">
        <v>33.712764739990234</v>
      </c>
      <c r="E14" s="28">
        <v>48.224391937255859</v>
      </c>
      <c r="F14" s="28">
        <v>63.952686309814453</v>
      </c>
      <c r="G14" s="28">
        <v>8.2949123382568359</v>
      </c>
      <c r="H14" s="28">
        <v>39.929481506347656</v>
      </c>
      <c r="I14" s="28">
        <v>15.728294372558594</v>
      </c>
      <c r="J14" s="29">
        <v>1.3261481523513794</v>
      </c>
      <c r="K14" s="29">
        <v>0.82799345254898071</v>
      </c>
      <c r="L14" s="26"/>
      <c r="M14" s="30"/>
      <c r="N14" s="59"/>
      <c r="O14" s="59"/>
    </row>
    <row r="15" spans="1:15" ht="18.75" customHeight="1" x14ac:dyDescent="0.25">
      <c r="A15" s="62"/>
      <c r="B15" s="65"/>
      <c r="C15" s="26" t="s">
        <v>42</v>
      </c>
      <c r="D15" s="27">
        <v>39.031295776367188</v>
      </c>
      <c r="E15" s="28">
        <v>60.320110321044922</v>
      </c>
      <c r="F15" s="28">
        <v>81.401069641113281</v>
      </c>
      <c r="G15" s="28">
        <v>6.467350959777832</v>
      </c>
      <c r="H15" s="28">
        <v>53.852760314941406</v>
      </c>
      <c r="I15" s="28">
        <v>21.080959320068359</v>
      </c>
      <c r="J15" s="29">
        <v>1.3494848012924194</v>
      </c>
      <c r="K15" s="29">
        <v>0.89278286695480347</v>
      </c>
      <c r="L15" s="26"/>
      <c r="M15" s="30"/>
      <c r="N15" s="59"/>
      <c r="O15" s="59"/>
    </row>
    <row r="16" spans="1:15" ht="18.75" customHeight="1" x14ac:dyDescent="0.25">
      <c r="A16" s="62"/>
      <c r="B16" s="65"/>
      <c r="C16" s="26" t="s">
        <v>43</v>
      </c>
      <c r="D16" s="27">
        <v>37.974945068359375</v>
      </c>
      <c r="E16" s="28">
        <v>54.660507202148438</v>
      </c>
      <c r="F16" s="28">
        <v>61.261932373046875</v>
      </c>
      <c r="G16" s="28">
        <v>17.29054069519043</v>
      </c>
      <c r="H16" s="28">
        <v>37.369964599609375</v>
      </c>
      <c r="I16" s="28">
        <v>6.6014251708984375</v>
      </c>
      <c r="J16" s="29">
        <v>1.1207714080810547</v>
      </c>
      <c r="K16" s="29">
        <v>0.6836739182472229</v>
      </c>
      <c r="L16" s="26"/>
      <c r="M16" s="30"/>
      <c r="N16" s="59"/>
      <c r="O16" s="59"/>
    </row>
    <row r="17" spans="1:15" ht="18.75" customHeight="1" x14ac:dyDescent="0.25">
      <c r="A17" s="62"/>
      <c r="B17" s="65"/>
      <c r="C17" s="26" t="s">
        <v>44</v>
      </c>
      <c r="D17" s="27">
        <v>32.326778411865234</v>
      </c>
      <c r="E17" s="28">
        <v>52.217166900634766</v>
      </c>
      <c r="F17" s="28">
        <v>63.908676147460938</v>
      </c>
      <c r="G17" s="28">
        <v>11.602969169616699</v>
      </c>
      <c r="H17" s="28">
        <v>40.61419677734375</v>
      </c>
      <c r="I17" s="28">
        <v>11.691509246826172</v>
      </c>
      <c r="J17" s="29">
        <v>1.223901629447937</v>
      </c>
      <c r="K17" s="29">
        <v>0.77779394388198853</v>
      </c>
      <c r="L17" s="26"/>
      <c r="M17" s="30"/>
      <c r="N17" s="59"/>
      <c r="O17" s="59"/>
    </row>
    <row r="18" spans="1:15" ht="18.75" customHeight="1" thickBot="1" x14ac:dyDescent="0.3">
      <c r="A18" s="62"/>
      <c r="B18" s="65"/>
      <c r="C18" s="31" t="s">
        <v>45</v>
      </c>
      <c r="D18" s="32">
        <v>69.259773254394531</v>
      </c>
      <c r="E18" s="33">
        <v>79.188735961914063</v>
      </c>
      <c r="F18" s="33">
        <v>101.26217651367188</v>
      </c>
      <c r="G18" s="33">
        <v>20.249301910400391</v>
      </c>
      <c r="H18" s="33">
        <v>58.939434051513672</v>
      </c>
      <c r="I18" s="33">
        <v>22.073440551757813</v>
      </c>
      <c r="J18" s="34">
        <v>1.2787446975708008</v>
      </c>
      <c r="K18" s="34">
        <v>0.74429064989089966</v>
      </c>
      <c r="L18" s="26"/>
      <c r="M18" s="30"/>
      <c r="N18" s="59"/>
      <c r="O18" s="59"/>
    </row>
    <row r="19" spans="1:15" ht="18.75" customHeight="1" x14ac:dyDescent="0.25">
      <c r="A19" s="62"/>
      <c r="B19" s="68" t="s">
        <v>16</v>
      </c>
      <c r="C19" s="47" t="s">
        <v>30</v>
      </c>
      <c r="D19" s="48">
        <v>32.592823028564453</v>
      </c>
      <c r="E19" s="28">
        <v>48.471996307373047</v>
      </c>
      <c r="F19" s="28">
        <v>71.832763671875</v>
      </c>
      <c r="G19" s="28">
        <v>15.20047664642334</v>
      </c>
      <c r="H19" s="28">
        <v>33.271518707275391</v>
      </c>
      <c r="I19" s="28">
        <v>23.360767364501953</v>
      </c>
      <c r="J19" s="29">
        <v>1.4819436073303223</v>
      </c>
      <c r="K19" s="29">
        <v>0.68640702962875366</v>
      </c>
      <c r="L19" s="35"/>
      <c r="M19" s="30"/>
      <c r="N19" s="58" t="s">
        <v>46</v>
      </c>
      <c r="O19" s="58"/>
    </row>
    <row r="20" spans="1:15" ht="18.75" customHeight="1" x14ac:dyDescent="0.25">
      <c r="A20" s="62"/>
      <c r="B20" s="69"/>
      <c r="C20" s="47" t="s">
        <v>47</v>
      </c>
      <c r="D20" s="48">
        <v>55.211101531982422</v>
      </c>
      <c r="E20" s="28">
        <v>64.252510070800781</v>
      </c>
      <c r="F20" s="28">
        <v>84.694999694824219</v>
      </c>
      <c r="G20" s="28">
        <v>10.97386360168457</v>
      </c>
      <c r="H20" s="28">
        <v>53.278648376464844</v>
      </c>
      <c r="I20" s="28">
        <v>20.442489624023438</v>
      </c>
      <c r="J20" s="29">
        <v>1.3181586265563965</v>
      </c>
      <c r="K20" s="29">
        <v>0.82920724153518677</v>
      </c>
      <c r="L20" s="26"/>
      <c r="M20" s="30"/>
      <c r="N20" s="59"/>
      <c r="O20" s="59"/>
    </row>
    <row r="21" spans="1:15" ht="18.75" customHeight="1" x14ac:dyDescent="0.25">
      <c r="A21" s="62"/>
      <c r="B21" s="69"/>
      <c r="C21" s="47" t="s">
        <v>34</v>
      </c>
      <c r="D21" s="48">
        <v>19.649770736694336</v>
      </c>
      <c r="E21" s="28">
        <v>47.136886596679688</v>
      </c>
      <c r="F21" s="28">
        <v>73.023475646972656</v>
      </c>
      <c r="G21" s="28">
        <v>14.318602561950684</v>
      </c>
      <c r="H21" s="28">
        <v>32.818283081054688</v>
      </c>
      <c r="I21" s="28">
        <v>25.886589050292969</v>
      </c>
      <c r="J21" s="29">
        <v>1.5491789579391479</v>
      </c>
      <c r="K21" s="29">
        <v>0.69623357057571411</v>
      </c>
      <c r="L21" s="26"/>
      <c r="M21" s="30"/>
      <c r="N21" s="59"/>
      <c r="O21" s="59"/>
    </row>
    <row r="22" spans="1:15" ht="18.75" customHeight="1" x14ac:dyDescent="0.25">
      <c r="A22" s="62"/>
      <c r="B22" s="69"/>
      <c r="C22" s="47" t="s">
        <v>35</v>
      </c>
      <c r="D22" s="48">
        <v>36.354190826416016</v>
      </c>
      <c r="E22" s="28">
        <v>89.007553100585938</v>
      </c>
      <c r="F22" s="28">
        <v>121.48842620849609</v>
      </c>
      <c r="G22" s="28">
        <v>21.452482223510742</v>
      </c>
      <c r="H22" s="28">
        <v>67.555068969726563</v>
      </c>
      <c r="I22" s="28">
        <v>32.480873107910156</v>
      </c>
      <c r="J22" s="29">
        <v>1.3649226427078247</v>
      </c>
      <c r="K22" s="29">
        <v>0.75898128747940063</v>
      </c>
      <c r="L22" s="26"/>
      <c r="M22" s="30"/>
      <c r="N22" s="59"/>
      <c r="O22" s="59"/>
    </row>
    <row r="23" spans="1:15" ht="18.75" customHeight="1" x14ac:dyDescent="0.25">
      <c r="A23" s="62"/>
      <c r="B23" s="69"/>
      <c r="C23" s="47" t="s">
        <v>36</v>
      </c>
      <c r="D23" s="48">
        <v>5.3042778968811035</v>
      </c>
      <c r="E23" s="28">
        <v>30.204919815063477</v>
      </c>
      <c r="F23" s="28">
        <v>41.101913452148438</v>
      </c>
      <c r="G23" s="28">
        <v>8.5160274505615234</v>
      </c>
      <c r="H23" s="28">
        <v>21.688892364501953</v>
      </c>
      <c r="I23" s="28">
        <v>10.896993637084961</v>
      </c>
      <c r="J23" s="29">
        <v>1.3607687950134277</v>
      </c>
      <c r="K23" s="29">
        <v>0.71805828809738159</v>
      </c>
      <c r="L23" s="26"/>
      <c r="M23" s="30"/>
      <c r="N23" s="59"/>
      <c r="O23" s="59"/>
    </row>
    <row r="24" spans="1:15" ht="18.75" customHeight="1" x14ac:dyDescent="0.25">
      <c r="A24" s="62"/>
      <c r="B24" s="69"/>
      <c r="C24" s="47" t="s">
        <v>39</v>
      </c>
      <c r="D24" s="48">
        <v>12.867347717285156</v>
      </c>
      <c r="E24" s="28">
        <v>38.930686950683594</v>
      </c>
      <c r="F24" s="28">
        <v>52.381881713867188</v>
      </c>
      <c r="G24" s="28">
        <v>8.3125133514404297</v>
      </c>
      <c r="H24" s="28">
        <v>30.618173599243164</v>
      </c>
      <c r="I24" s="28">
        <v>13.451194763183594</v>
      </c>
      <c r="J24" s="29">
        <v>1.3455164432525635</v>
      </c>
      <c r="K24" s="29">
        <v>0.78647917509078979</v>
      </c>
      <c r="L24" s="26"/>
      <c r="M24" s="30"/>
      <c r="N24" s="59"/>
      <c r="O24" s="59"/>
    </row>
    <row r="25" spans="1:15" ht="18.75" customHeight="1" x14ac:dyDescent="0.25">
      <c r="A25" s="62"/>
      <c r="B25" s="69"/>
      <c r="C25" s="47" t="s">
        <v>40</v>
      </c>
      <c r="D25" s="48">
        <v>14.067055702209473</v>
      </c>
      <c r="E25" s="28">
        <v>36.887184143066406</v>
      </c>
      <c r="F25" s="28">
        <v>51.753047943115234</v>
      </c>
      <c r="G25" s="28">
        <v>14.495466232299805</v>
      </c>
      <c r="H25" s="28">
        <v>22.391717910766602</v>
      </c>
      <c r="I25" s="28">
        <v>14.865863800048828</v>
      </c>
      <c r="J25" s="29">
        <v>1.4030089378356934</v>
      </c>
      <c r="K25" s="29">
        <v>0.60703247785568237</v>
      </c>
      <c r="L25" s="26"/>
      <c r="M25" s="30"/>
      <c r="N25" s="59"/>
      <c r="O25" s="59"/>
    </row>
    <row r="26" spans="1:15" ht="18.75" customHeight="1" x14ac:dyDescent="0.25">
      <c r="A26" s="62"/>
      <c r="B26" s="69"/>
      <c r="C26" s="47" t="s">
        <v>44</v>
      </c>
      <c r="D26" s="48">
        <v>13.647856712341309</v>
      </c>
      <c r="E26" s="28">
        <v>16.407464981079102</v>
      </c>
      <c r="F26" s="28">
        <v>29.215551376342773</v>
      </c>
      <c r="G26" s="28">
        <v>5.5287890434265137</v>
      </c>
      <c r="H26" s="28">
        <v>10.87867546081543</v>
      </c>
      <c r="I26" s="28">
        <v>12.808086395263672</v>
      </c>
      <c r="J26" s="29">
        <v>1.780625581741333</v>
      </c>
      <c r="K26" s="29">
        <v>0.66303205490112305</v>
      </c>
      <c r="L26" s="26"/>
      <c r="M26" s="30"/>
      <c r="N26" s="59"/>
      <c r="O26" s="59"/>
    </row>
    <row r="27" spans="1:15" ht="18.75" customHeight="1" thickBot="1" x14ac:dyDescent="0.3">
      <c r="A27" s="62"/>
      <c r="B27" s="70"/>
      <c r="C27" s="50" t="s">
        <v>45</v>
      </c>
      <c r="D27" s="51">
        <v>39.2421875</v>
      </c>
      <c r="E27" s="41">
        <v>73.885147094726563</v>
      </c>
      <c r="F27" s="41">
        <v>110.58863067626953</v>
      </c>
      <c r="G27" s="41">
        <v>19.391855239868164</v>
      </c>
      <c r="H27" s="41">
        <v>54.493293762207031</v>
      </c>
      <c r="I27" s="41">
        <v>36.703483581542969</v>
      </c>
      <c r="J27" s="42">
        <v>1.496764063835144</v>
      </c>
      <c r="K27" s="42">
        <v>0.737540602684021</v>
      </c>
      <c r="L27" s="26"/>
      <c r="M27" s="30"/>
      <c r="N27" s="59"/>
      <c r="O27" s="59"/>
    </row>
    <row r="28" spans="1:15" ht="18.75" customHeight="1" x14ac:dyDescent="0.25">
      <c r="A28" s="62"/>
      <c r="B28" s="64" t="s">
        <v>16</v>
      </c>
      <c r="C28" s="35" t="s">
        <v>34</v>
      </c>
      <c r="D28" s="36">
        <v>31.411708831787109</v>
      </c>
      <c r="E28" s="37">
        <v>66.9290771484375</v>
      </c>
      <c r="F28" s="37">
        <v>90.450515747070313</v>
      </c>
      <c r="G28" s="37">
        <v>36.042930603027344</v>
      </c>
      <c r="H28" s="37">
        <v>30.886146545410156</v>
      </c>
      <c r="I28" s="37">
        <v>23.521438598632813</v>
      </c>
      <c r="J28" s="38">
        <v>1.3514382839202881</v>
      </c>
      <c r="K28" s="38">
        <v>0.46147575974464417</v>
      </c>
      <c r="L28" s="35"/>
      <c r="M28" s="30"/>
      <c r="N28" s="58" t="s">
        <v>48</v>
      </c>
      <c r="O28" s="58"/>
    </row>
    <row r="29" spans="1:15" ht="18.75" customHeight="1" x14ac:dyDescent="0.25">
      <c r="A29" s="62"/>
      <c r="B29" s="65"/>
      <c r="C29" s="26" t="s">
        <v>36</v>
      </c>
      <c r="D29" s="27">
        <v>25.98265266418457</v>
      </c>
      <c r="E29" s="28">
        <v>50.729476928710938</v>
      </c>
      <c r="F29" s="28">
        <v>75.903778076171875</v>
      </c>
      <c r="G29" s="28">
        <v>31.790964126586914</v>
      </c>
      <c r="H29" s="28">
        <v>18.938512802124023</v>
      </c>
      <c r="I29" s="28">
        <v>25.174301147460938</v>
      </c>
      <c r="J29" s="29">
        <v>1.4962459802627563</v>
      </c>
      <c r="K29" s="29">
        <v>0.37332364916801453</v>
      </c>
      <c r="L29" s="26"/>
      <c r="M29" s="30"/>
      <c r="N29" s="59"/>
      <c r="O29" s="59"/>
    </row>
    <row r="30" spans="1:15" ht="18.75" customHeight="1" x14ac:dyDescent="0.25">
      <c r="A30" s="62"/>
      <c r="B30" s="65"/>
      <c r="C30" s="26" t="s">
        <v>37</v>
      </c>
      <c r="D30" s="27">
        <v>29.570310592651367</v>
      </c>
      <c r="E30" s="28">
        <v>46.941089630126953</v>
      </c>
      <c r="F30" s="28">
        <v>71.583404541015625</v>
      </c>
      <c r="G30" s="28">
        <v>24.732181549072266</v>
      </c>
      <c r="H30" s="28">
        <v>22.208908081054688</v>
      </c>
      <c r="I30" s="28">
        <v>24.642314910888672</v>
      </c>
      <c r="J30" s="29">
        <v>1.5249625444412231</v>
      </c>
      <c r="K30" s="29">
        <v>0.4731229841709137</v>
      </c>
      <c r="L30" s="26"/>
      <c r="M30" s="30"/>
      <c r="N30" s="59"/>
      <c r="O30" s="59"/>
    </row>
    <row r="31" spans="1:15" ht="18.75" customHeight="1" x14ac:dyDescent="0.25">
      <c r="A31" s="62"/>
      <c r="B31" s="65"/>
      <c r="C31" s="26" t="s">
        <v>39</v>
      </c>
      <c r="D31" s="27">
        <v>25.348054885864258</v>
      </c>
      <c r="E31" s="28">
        <v>46.853965759277344</v>
      </c>
      <c r="F31" s="28">
        <v>68.741615295410156</v>
      </c>
      <c r="G31" s="28">
        <v>25.713315963745117</v>
      </c>
      <c r="H31" s="28">
        <v>21.140649795532227</v>
      </c>
      <c r="I31" s="28">
        <v>21.887649536132813</v>
      </c>
      <c r="J31" s="29">
        <v>1.4671461582183838</v>
      </c>
      <c r="K31" s="29">
        <v>0.45120298862457275</v>
      </c>
      <c r="L31" s="26"/>
      <c r="M31" s="30"/>
      <c r="N31" s="59"/>
      <c r="O31" s="59"/>
    </row>
    <row r="32" spans="1:15" ht="18.75" customHeight="1" x14ac:dyDescent="0.25">
      <c r="A32" s="62"/>
      <c r="B32" s="65"/>
      <c r="C32" s="26" t="s">
        <v>40</v>
      </c>
      <c r="D32" s="27">
        <v>25.46690559387207</v>
      </c>
      <c r="E32" s="28">
        <v>41.859970092773438</v>
      </c>
      <c r="F32" s="28">
        <v>96.486061096191406</v>
      </c>
      <c r="G32" s="28">
        <v>26.741121292114258</v>
      </c>
      <c r="H32" s="28">
        <v>15.11884880065918</v>
      </c>
      <c r="I32" s="28">
        <v>54.626091003417969</v>
      </c>
      <c r="J32" s="29">
        <v>2.3049719333648682</v>
      </c>
      <c r="K32" s="29">
        <v>0.3611767590045929</v>
      </c>
      <c r="L32" s="26"/>
      <c r="M32" s="30"/>
      <c r="N32" s="59"/>
      <c r="O32" s="59"/>
    </row>
    <row r="33" spans="1:15" ht="18.75" customHeight="1" x14ac:dyDescent="0.25">
      <c r="A33" s="62"/>
      <c r="B33" s="65"/>
      <c r="C33" s="26" t="s">
        <v>42</v>
      </c>
      <c r="D33" s="27">
        <v>31.712820053100586</v>
      </c>
      <c r="E33" s="28">
        <v>66.421806335449219</v>
      </c>
      <c r="F33" s="28">
        <v>93.372314453125</v>
      </c>
      <c r="G33" s="28">
        <v>38.317638397216797</v>
      </c>
      <c r="H33" s="28">
        <v>28.104167938232422</v>
      </c>
      <c r="I33" s="28">
        <v>26.950508117675781</v>
      </c>
      <c r="J33" s="29">
        <v>1.4057478904724121</v>
      </c>
      <c r="K33" s="29">
        <v>0.42311659455299377</v>
      </c>
      <c r="L33" s="26"/>
      <c r="M33" s="30"/>
      <c r="N33" s="59"/>
      <c r="O33" s="59"/>
    </row>
    <row r="34" spans="1:15" ht="19.5" customHeight="1" thickBot="1" x14ac:dyDescent="0.3">
      <c r="A34" s="63"/>
      <c r="B34" s="66"/>
      <c r="C34" s="39" t="s">
        <v>44</v>
      </c>
      <c r="D34" s="40">
        <v>28.691240310668945</v>
      </c>
      <c r="E34" s="41">
        <v>60.500907897949219</v>
      </c>
      <c r="F34" s="41">
        <v>90.139892578125</v>
      </c>
      <c r="G34" s="41">
        <v>36.930900573730469</v>
      </c>
      <c r="H34" s="41">
        <v>23.57000732421875</v>
      </c>
      <c r="I34" s="41">
        <v>29.638984680175781</v>
      </c>
      <c r="J34" s="42">
        <v>1.4898931980133057</v>
      </c>
      <c r="K34" s="42">
        <v>0.38958105444908142</v>
      </c>
      <c r="L34" s="39"/>
      <c r="M34" s="30"/>
      <c r="N34" s="60"/>
      <c r="O34" s="60"/>
    </row>
    <row r="35" spans="1:15" ht="21" x14ac:dyDescent="0.2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30"/>
      <c r="N35" s="30"/>
      <c r="O35" s="30"/>
    </row>
    <row r="36" spans="1:15" ht="15.75" thickBot="1" x14ac:dyDescent="0.3"/>
    <row r="37" spans="1:15" ht="237" thickBot="1" x14ac:dyDescent="0.3">
      <c r="A37" s="20" t="s">
        <v>20</v>
      </c>
      <c r="B37" s="21" t="s">
        <v>21</v>
      </c>
      <c r="C37" s="22" t="s">
        <v>22</v>
      </c>
      <c r="D37" s="23" t="s">
        <v>23</v>
      </c>
      <c r="E37" s="21" t="s">
        <v>24</v>
      </c>
      <c r="F37" s="21" t="s">
        <v>11</v>
      </c>
      <c r="G37" s="21" t="s">
        <v>12</v>
      </c>
      <c r="H37" s="21" t="s">
        <v>13</v>
      </c>
      <c r="I37" s="21" t="s">
        <v>14</v>
      </c>
      <c r="J37" s="21" t="s">
        <v>25</v>
      </c>
      <c r="K37" s="21" t="s">
        <v>26</v>
      </c>
      <c r="L37" s="22" t="s">
        <v>27</v>
      </c>
      <c r="M37" s="24"/>
      <c r="N37" s="25" t="s">
        <v>28</v>
      </c>
      <c r="O37" s="25"/>
    </row>
    <row r="38" spans="1:15" ht="18.75" customHeight="1" x14ac:dyDescent="0.25">
      <c r="A38" s="62" t="s">
        <v>49</v>
      </c>
      <c r="B38" s="65" t="s">
        <v>15</v>
      </c>
      <c r="C38" s="26" t="s">
        <v>50</v>
      </c>
      <c r="D38" s="27">
        <v>126.02312469482422</v>
      </c>
      <c r="E38" s="28">
        <v>308.68557739257813</v>
      </c>
      <c r="F38" s="28">
        <v>1055.6329345703125</v>
      </c>
      <c r="G38" s="28">
        <v>31.462890625</v>
      </c>
      <c r="H38" s="28">
        <v>277.22268676757813</v>
      </c>
      <c r="I38" s="28">
        <v>746.9473876953125</v>
      </c>
      <c r="J38" s="29">
        <v>3.4197676181793213</v>
      </c>
      <c r="K38" s="29">
        <v>0.89807462692260742</v>
      </c>
      <c r="L38" s="26"/>
      <c r="M38" s="30"/>
      <c r="N38" s="59" t="s">
        <v>31</v>
      </c>
      <c r="O38" s="59"/>
    </row>
    <row r="39" spans="1:15" ht="18.75" customHeight="1" x14ac:dyDescent="0.25">
      <c r="A39" s="62"/>
      <c r="B39" s="65"/>
      <c r="C39" s="26" t="s">
        <v>51</v>
      </c>
      <c r="D39" s="27">
        <v>166.09910583496094</v>
      </c>
      <c r="E39" s="28">
        <v>319.804443359375</v>
      </c>
      <c r="F39" s="28">
        <v>1046.4300537109375</v>
      </c>
      <c r="G39" s="28">
        <v>158.47315979003906</v>
      </c>
      <c r="H39" s="28">
        <v>161.33128356933594</v>
      </c>
      <c r="I39" s="28">
        <v>726.6256103515625</v>
      </c>
      <c r="J39" s="29">
        <v>3.2720935344696045</v>
      </c>
      <c r="K39" s="29">
        <v>0.50446856021881104</v>
      </c>
      <c r="L39" s="26"/>
      <c r="M39" s="30"/>
      <c r="N39" s="59"/>
      <c r="O39" s="59"/>
    </row>
    <row r="40" spans="1:15" ht="18.75" customHeight="1" x14ac:dyDescent="0.25">
      <c r="A40" s="62"/>
      <c r="B40" s="65"/>
      <c r="C40" s="26" t="s">
        <v>52</v>
      </c>
      <c r="D40" s="27">
        <v>156.22125244140625</v>
      </c>
      <c r="E40" s="28">
        <v>308.67459106445313</v>
      </c>
      <c r="F40" s="28">
        <v>1107.042236328125</v>
      </c>
      <c r="G40" s="28">
        <v>70.045158386230469</v>
      </c>
      <c r="H40" s="28">
        <v>238.62942504882813</v>
      </c>
      <c r="I40" s="28">
        <v>798.36767578125</v>
      </c>
      <c r="J40" s="29">
        <v>3.5864379405975342</v>
      </c>
      <c r="K40" s="29">
        <v>0.77307766675949097</v>
      </c>
      <c r="L40" s="26"/>
      <c r="M40" s="30"/>
      <c r="N40" s="59"/>
      <c r="O40" s="59"/>
    </row>
    <row r="41" spans="1:15" ht="18.75" customHeight="1" x14ac:dyDescent="0.25">
      <c r="A41" s="62"/>
      <c r="B41" s="65"/>
      <c r="C41" s="26" t="s">
        <v>53</v>
      </c>
      <c r="D41" s="27">
        <v>139.71218872070313</v>
      </c>
      <c r="E41" s="28">
        <v>308.53555297851563</v>
      </c>
      <c r="F41" s="28">
        <v>1053.681640625</v>
      </c>
      <c r="G41" s="28">
        <v>34.758121490478516</v>
      </c>
      <c r="H41" s="28">
        <v>273.77743530273438</v>
      </c>
      <c r="I41" s="28">
        <v>745.1461181640625</v>
      </c>
      <c r="J41" s="29">
        <v>3.4151060581207275</v>
      </c>
      <c r="K41" s="29">
        <v>0.8873448371887207</v>
      </c>
      <c r="L41" s="26"/>
      <c r="M41" s="30"/>
      <c r="N41" s="59"/>
      <c r="O41" s="59"/>
    </row>
    <row r="42" spans="1:15" ht="18.75" customHeight="1" x14ac:dyDescent="0.25">
      <c r="A42" s="62"/>
      <c r="B42" s="65"/>
      <c r="C42" s="26" t="s">
        <v>54</v>
      </c>
      <c r="D42" s="27">
        <v>133.11175537109375</v>
      </c>
      <c r="E42" s="28">
        <v>270.71316528320313</v>
      </c>
      <c r="F42" s="28">
        <v>842.5576171875</v>
      </c>
      <c r="G42" s="28">
        <v>103.57930755615234</v>
      </c>
      <c r="H42" s="28">
        <v>167.13385009765625</v>
      </c>
      <c r="I42" s="28">
        <v>571.844482421875</v>
      </c>
      <c r="J42" s="29">
        <v>3.1123628616333008</v>
      </c>
      <c r="K42" s="29">
        <v>0.61738353967666626</v>
      </c>
      <c r="L42" s="26"/>
      <c r="M42" s="30"/>
      <c r="N42" s="59"/>
      <c r="O42" s="59"/>
    </row>
    <row r="43" spans="1:15" ht="18.75" customHeight="1" x14ac:dyDescent="0.25">
      <c r="A43" s="62"/>
      <c r="B43" s="65"/>
      <c r="C43" s="26" t="s">
        <v>55</v>
      </c>
      <c r="D43" s="27">
        <v>146.29202270507813</v>
      </c>
      <c r="E43" s="28">
        <v>351.78872680664063</v>
      </c>
      <c r="F43" s="28">
        <v>1170.82958984375</v>
      </c>
      <c r="G43" s="28">
        <v>46.391197204589844</v>
      </c>
      <c r="H43" s="28">
        <v>305.39752197265625</v>
      </c>
      <c r="I43" s="28">
        <v>819.0408935546875</v>
      </c>
      <c r="J43" s="29">
        <v>3.3282179832458496</v>
      </c>
      <c r="K43" s="29">
        <v>0.86812764406204224</v>
      </c>
      <c r="L43" s="26"/>
      <c r="M43" s="30"/>
      <c r="N43" s="59"/>
      <c r="O43" s="59"/>
    </row>
    <row r="44" spans="1:15" ht="18.75" customHeight="1" x14ac:dyDescent="0.25">
      <c r="A44" s="62"/>
      <c r="B44" s="65"/>
      <c r="C44" s="26" t="s">
        <v>56</v>
      </c>
      <c r="D44" s="27">
        <v>173.94685363769531</v>
      </c>
      <c r="E44" s="28">
        <v>363.92120361328125</v>
      </c>
      <c r="F44" s="28">
        <v>1188.409423828125</v>
      </c>
      <c r="G44" s="28">
        <v>111.2587890625</v>
      </c>
      <c r="H44" s="28">
        <v>252.66241455078125</v>
      </c>
      <c r="I44" s="28">
        <v>824.48822021484375</v>
      </c>
      <c r="J44" s="29">
        <v>3.2655680179595947</v>
      </c>
      <c r="K44" s="29">
        <v>0.69427782297134399</v>
      </c>
      <c r="L44" s="26"/>
      <c r="M44" s="30"/>
      <c r="N44" s="59"/>
      <c r="O44" s="59"/>
    </row>
    <row r="45" spans="1:15" ht="18.75" customHeight="1" x14ac:dyDescent="0.25">
      <c r="A45" s="62"/>
      <c r="B45" s="65"/>
      <c r="C45" s="26" t="s">
        <v>57</v>
      </c>
      <c r="D45" s="27">
        <v>143.21798706054688</v>
      </c>
      <c r="E45" s="28">
        <v>392.59109497070313</v>
      </c>
      <c r="F45" s="28">
        <v>1353.35595703125</v>
      </c>
      <c r="G45" s="28">
        <v>61.5166015625</v>
      </c>
      <c r="H45" s="28">
        <v>331.07449340820313</v>
      </c>
      <c r="I45" s="28">
        <v>960.764892578125</v>
      </c>
      <c r="J45" s="29">
        <v>3.4472405910491943</v>
      </c>
      <c r="K45" s="29">
        <v>0.84330618381500244</v>
      </c>
      <c r="L45" s="26"/>
      <c r="M45" s="30"/>
      <c r="N45" s="59"/>
      <c r="O45" s="59"/>
    </row>
    <row r="46" spans="1:15" ht="18.75" customHeight="1" x14ac:dyDescent="0.25">
      <c r="A46" s="62"/>
      <c r="B46" s="65"/>
      <c r="C46" s="26" t="s">
        <v>58</v>
      </c>
      <c r="D46" s="27">
        <v>160.30790710449219</v>
      </c>
      <c r="E46" s="28">
        <v>349.0355224609375</v>
      </c>
      <c r="F46" s="28">
        <v>1064.2149658203125</v>
      </c>
      <c r="G46" s="28">
        <v>59.635654449462891</v>
      </c>
      <c r="H46" s="28">
        <v>289.39987182617188</v>
      </c>
      <c r="I46" s="28">
        <v>715.179443359375</v>
      </c>
      <c r="J46" s="29">
        <v>3.0490162372589111</v>
      </c>
      <c r="K46" s="29">
        <v>0.82914161682128906</v>
      </c>
      <c r="L46" s="26"/>
      <c r="M46" s="30"/>
      <c r="N46" s="59"/>
      <c r="O46" s="59"/>
    </row>
    <row r="47" spans="1:15" ht="18.75" customHeight="1" x14ac:dyDescent="0.25">
      <c r="A47" s="62"/>
      <c r="B47" s="65"/>
      <c r="C47" s="26" t="s">
        <v>59</v>
      </c>
      <c r="D47" s="27">
        <v>172.57046508789063</v>
      </c>
      <c r="E47" s="28">
        <v>433.22711181640625</v>
      </c>
      <c r="F47" s="28">
        <v>1422.8388671875</v>
      </c>
      <c r="G47" s="28">
        <v>68.647369384765625</v>
      </c>
      <c r="H47" s="28">
        <v>364.57974243164063</v>
      </c>
      <c r="I47" s="28">
        <v>989.61175537109375</v>
      </c>
      <c r="J47" s="29">
        <v>3.2842793464660645</v>
      </c>
      <c r="K47" s="29">
        <v>0.84154415130615234</v>
      </c>
      <c r="L47" s="26"/>
      <c r="M47" s="30"/>
      <c r="N47" s="59"/>
      <c r="O47" s="59"/>
    </row>
    <row r="48" spans="1:15" ht="18.75" customHeight="1" x14ac:dyDescent="0.25">
      <c r="A48" s="62"/>
      <c r="B48" s="65"/>
      <c r="C48" s="26" t="s">
        <v>60</v>
      </c>
      <c r="D48" s="27">
        <v>192.26834106445313</v>
      </c>
      <c r="E48" s="28">
        <v>404.0821533203125</v>
      </c>
      <c r="F48" s="28">
        <v>1276.1773681640625</v>
      </c>
      <c r="G48" s="28">
        <v>276.892578125</v>
      </c>
      <c r="H48" s="28">
        <v>127.1895751953125</v>
      </c>
      <c r="I48" s="28">
        <v>872.09521484375</v>
      </c>
      <c r="J48" s="29">
        <v>3.1582126617431641</v>
      </c>
      <c r="K48" s="29">
        <v>0.31476166844367981</v>
      </c>
      <c r="L48" s="26"/>
      <c r="M48" s="30"/>
      <c r="N48" s="59"/>
      <c r="O48" s="59"/>
    </row>
    <row r="49" spans="1:15" ht="18.75" customHeight="1" x14ac:dyDescent="0.25">
      <c r="A49" s="62"/>
      <c r="B49" s="65"/>
      <c r="C49" s="26" t="s">
        <v>61</v>
      </c>
      <c r="D49" s="27">
        <v>138.60679626464844</v>
      </c>
      <c r="E49" s="28">
        <v>380.48245239257813</v>
      </c>
      <c r="F49" s="28">
        <v>1230.38525390625</v>
      </c>
      <c r="G49" s="28">
        <v>63.571357727050781</v>
      </c>
      <c r="H49" s="28">
        <v>316.91110229492188</v>
      </c>
      <c r="I49" s="28">
        <v>849.90283203125</v>
      </c>
      <c r="J49" s="29">
        <v>3.2337503433227539</v>
      </c>
      <c r="K49" s="29">
        <v>0.83291912078857422</v>
      </c>
      <c r="L49" s="26"/>
      <c r="M49" s="30"/>
      <c r="N49" s="59"/>
      <c r="O49" s="59"/>
    </row>
    <row r="50" spans="1:15" ht="18.75" customHeight="1" x14ac:dyDescent="0.25">
      <c r="A50" s="62"/>
      <c r="B50" s="65"/>
      <c r="C50" s="26" t="s">
        <v>62</v>
      </c>
      <c r="D50" s="27">
        <v>129.18775939941406</v>
      </c>
      <c r="E50" s="28">
        <v>291.50521850585938</v>
      </c>
      <c r="F50" s="28">
        <v>900.9564208984375</v>
      </c>
      <c r="G50" s="28">
        <v>262.32281494140625</v>
      </c>
      <c r="H50" s="28">
        <v>29.182403564453125</v>
      </c>
      <c r="I50" s="28">
        <v>609.451171875</v>
      </c>
      <c r="J50" s="29">
        <v>3.0907042026519775</v>
      </c>
      <c r="K50" s="29">
        <v>0.10010936856269836</v>
      </c>
      <c r="L50" s="26"/>
      <c r="M50" s="30"/>
      <c r="N50" s="59"/>
      <c r="O50" s="59"/>
    </row>
    <row r="51" spans="1:15" ht="18.75" customHeight="1" thickBot="1" x14ac:dyDescent="0.3">
      <c r="A51" s="62"/>
      <c r="B51" s="67"/>
      <c r="C51" s="31" t="s">
        <v>63</v>
      </c>
      <c r="D51" s="32">
        <v>130.2069091796875</v>
      </c>
      <c r="E51" s="33">
        <v>291.79888916015625</v>
      </c>
      <c r="F51" s="33">
        <v>1057.37548828125</v>
      </c>
      <c r="G51" s="33">
        <v>75.305999755859375</v>
      </c>
      <c r="H51" s="33">
        <v>216.49288940429688</v>
      </c>
      <c r="I51" s="33">
        <v>765.57659912109375</v>
      </c>
      <c r="J51" s="34">
        <v>3.6236445903778076</v>
      </c>
      <c r="K51" s="34">
        <v>0.74192500114440918</v>
      </c>
      <c r="L51" s="31"/>
      <c r="M51" s="30"/>
      <c r="N51" s="61"/>
      <c r="O51" s="61"/>
    </row>
    <row r="52" spans="1:15" ht="18.75" customHeight="1" x14ac:dyDescent="0.25">
      <c r="A52" s="62"/>
      <c r="B52" s="68" t="s">
        <v>15</v>
      </c>
      <c r="C52" s="47" t="s">
        <v>64</v>
      </c>
      <c r="D52" s="48">
        <v>80.219345092773438</v>
      </c>
      <c r="E52" s="28">
        <v>139.43923950195313</v>
      </c>
      <c r="F52" s="28">
        <v>300.44912719726563</v>
      </c>
      <c r="G52" s="28">
        <v>33.691104888916016</v>
      </c>
      <c r="H52" s="28">
        <v>105.74813842773438</v>
      </c>
      <c r="I52" s="28">
        <v>161.0098876953125</v>
      </c>
      <c r="J52" s="29">
        <v>2.1546957492828369</v>
      </c>
      <c r="K52" s="29">
        <v>0.75838148593902588</v>
      </c>
      <c r="L52" s="49"/>
      <c r="M52" s="30"/>
      <c r="N52" s="58" t="s">
        <v>46</v>
      </c>
      <c r="O52" s="58"/>
    </row>
    <row r="53" spans="1:15" ht="18.75" customHeight="1" x14ac:dyDescent="0.25">
      <c r="A53" s="62"/>
      <c r="B53" s="69"/>
      <c r="C53" s="47" t="s">
        <v>65</v>
      </c>
      <c r="D53" s="48">
        <v>34.486804962158203</v>
      </c>
      <c r="E53" s="28">
        <v>80.79107666015625</v>
      </c>
      <c r="F53" s="28">
        <v>155.33049011230469</v>
      </c>
      <c r="G53" s="28">
        <v>26.594518661499023</v>
      </c>
      <c r="H53" s="28">
        <v>54.196556091308594</v>
      </c>
      <c r="I53" s="28">
        <v>74.539413452148438</v>
      </c>
      <c r="J53" s="29">
        <v>1.9226193428039551</v>
      </c>
      <c r="K53" s="29">
        <v>0.67082351446151733</v>
      </c>
      <c r="L53" s="49"/>
      <c r="M53" s="30"/>
      <c r="N53" s="59"/>
      <c r="O53" s="59"/>
    </row>
    <row r="54" spans="1:15" ht="18.75" customHeight="1" x14ac:dyDescent="0.25">
      <c r="A54" s="62"/>
      <c r="B54" s="69"/>
      <c r="C54" s="47" t="s">
        <v>66</v>
      </c>
      <c r="D54" s="48">
        <v>70.026130676269531</v>
      </c>
      <c r="E54" s="28">
        <v>88.132293701171875</v>
      </c>
      <c r="F54" s="28">
        <v>150.54769897460938</v>
      </c>
      <c r="G54" s="28">
        <v>23.207033157348633</v>
      </c>
      <c r="H54" s="28">
        <v>64.925262451171875</v>
      </c>
      <c r="I54" s="28">
        <v>62.4154052734375</v>
      </c>
      <c r="J54" s="29">
        <v>1.7082012891769409</v>
      </c>
      <c r="K54" s="29">
        <v>0.73667961359024048</v>
      </c>
      <c r="L54" s="49"/>
      <c r="M54" s="30"/>
      <c r="N54" s="59"/>
      <c r="O54" s="59"/>
    </row>
    <row r="55" spans="1:15" ht="18.75" customHeight="1" x14ac:dyDescent="0.25">
      <c r="A55" s="62"/>
      <c r="B55" s="69"/>
      <c r="C55" s="47" t="s">
        <v>67</v>
      </c>
      <c r="D55" s="48">
        <v>47.865066528320313</v>
      </c>
      <c r="E55" s="28">
        <v>29.006233215332031</v>
      </c>
      <c r="F55" s="28">
        <v>188.8013916015625</v>
      </c>
      <c r="G55" s="28">
        <v>26.812658309936523</v>
      </c>
      <c r="H55" s="28">
        <v>2.1935749053955078</v>
      </c>
      <c r="I55" s="28">
        <v>159.795166015625</v>
      </c>
      <c r="J55" s="29">
        <v>6.5089936256408691</v>
      </c>
      <c r="K55" s="29">
        <v>7.5624257326126099E-2</v>
      </c>
      <c r="L55" s="49"/>
      <c r="M55" s="30"/>
      <c r="N55" s="59"/>
      <c r="O55" s="59"/>
    </row>
    <row r="56" spans="1:15" ht="18.75" customHeight="1" x14ac:dyDescent="0.25">
      <c r="A56" s="62"/>
      <c r="B56" s="69"/>
      <c r="C56" s="47" t="s">
        <v>68</v>
      </c>
      <c r="D56" s="48">
        <v>23.970651626586914</v>
      </c>
      <c r="E56" s="28">
        <v>35.638545989990234</v>
      </c>
      <c r="F56" s="28">
        <v>132.34388732910156</v>
      </c>
      <c r="G56" s="28">
        <v>30.12214469909668</v>
      </c>
      <c r="H56" s="28">
        <v>5.5164012908935547</v>
      </c>
      <c r="I56" s="28">
        <v>96.705337524414063</v>
      </c>
      <c r="J56" s="29">
        <v>3.7135040760040283</v>
      </c>
      <c r="K56" s="29">
        <v>0.15478749573230743</v>
      </c>
      <c r="L56" s="49"/>
      <c r="M56" s="30"/>
      <c r="N56" s="59"/>
      <c r="O56" s="59"/>
    </row>
    <row r="57" spans="1:15" ht="18.75" customHeight="1" x14ac:dyDescent="0.25">
      <c r="A57" s="62"/>
      <c r="B57" s="69"/>
      <c r="C57" s="47" t="s">
        <v>69</v>
      </c>
      <c r="D57" s="48">
        <v>45.430885314941406</v>
      </c>
      <c r="E57" s="28">
        <v>72.606498718261719</v>
      </c>
      <c r="F57" s="28">
        <v>128.16053771972656</v>
      </c>
      <c r="G57" s="28">
        <v>26.621767044067383</v>
      </c>
      <c r="H57" s="28">
        <v>45.984733581542969</v>
      </c>
      <c r="I57" s="28">
        <v>55.554039001464844</v>
      </c>
      <c r="J57" s="29">
        <v>1.7651386260986328</v>
      </c>
      <c r="K57" s="29">
        <v>0.63334184885025024</v>
      </c>
      <c r="L57" s="49"/>
      <c r="M57" s="30"/>
      <c r="N57" s="59"/>
      <c r="O57" s="59"/>
    </row>
    <row r="58" spans="1:15" ht="18.75" customHeight="1" x14ac:dyDescent="0.25">
      <c r="A58" s="62"/>
      <c r="B58" s="69"/>
      <c r="C58" s="47" t="s">
        <v>70</v>
      </c>
      <c r="D58" s="48">
        <v>44.200698852539063</v>
      </c>
      <c r="E58" s="28">
        <v>89.404830932617188</v>
      </c>
      <c r="F58" s="28">
        <v>179.38320922851563</v>
      </c>
      <c r="G58" s="28">
        <v>28.047666549682617</v>
      </c>
      <c r="H58" s="28">
        <v>61.357162475585938</v>
      </c>
      <c r="I58" s="28">
        <v>89.978378295898438</v>
      </c>
      <c r="J58" s="29">
        <v>2.0064151287078857</v>
      </c>
      <c r="K58" s="29">
        <v>0.68628466129302979</v>
      </c>
      <c r="L58" s="49"/>
      <c r="M58" s="30"/>
      <c r="N58" s="59"/>
      <c r="O58" s="59"/>
    </row>
    <row r="59" spans="1:15" ht="18.75" customHeight="1" x14ac:dyDescent="0.25">
      <c r="A59" s="62"/>
      <c r="B59" s="69"/>
      <c r="C59" s="47" t="s">
        <v>71</v>
      </c>
      <c r="D59" s="48">
        <v>32.753139495849609</v>
      </c>
      <c r="E59" s="28">
        <v>77.316993713378906</v>
      </c>
      <c r="F59" s="28">
        <v>131.66581726074219</v>
      </c>
      <c r="G59" s="28">
        <v>21.733081817626953</v>
      </c>
      <c r="H59" s="28">
        <v>55.583911895751953</v>
      </c>
      <c r="I59" s="28">
        <v>54.348823547363281</v>
      </c>
      <c r="J59" s="29">
        <v>1.7029349803924561</v>
      </c>
      <c r="K59" s="29">
        <v>0.71890938282012939</v>
      </c>
      <c r="L59" s="49"/>
      <c r="M59" s="30"/>
      <c r="N59" s="59"/>
      <c r="O59" s="59"/>
    </row>
    <row r="60" spans="1:15" ht="18.75" customHeight="1" x14ac:dyDescent="0.25">
      <c r="A60" s="62"/>
      <c r="B60" s="69"/>
      <c r="C60" s="47" t="s">
        <v>72</v>
      </c>
      <c r="D60" s="48">
        <v>101.26974487304688</v>
      </c>
      <c r="E60" s="28">
        <v>194.04241943359375</v>
      </c>
      <c r="F60" s="28">
        <v>329.71649169921875</v>
      </c>
      <c r="G60" s="28">
        <v>72.130790710449219</v>
      </c>
      <c r="H60" s="28">
        <v>121.91162872314453</v>
      </c>
      <c r="I60" s="28">
        <v>135.674072265625</v>
      </c>
      <c r="J60" s="29">
        <v>1.6991980075836182</v>
      </c>
      <c r="K60" s="29">
        <v>0.62827306985855103</v>
      </c>
      <c r="L60" s="49"/>
      <c r="M60" s="30"/>
      <c r="N60" s="59"/>
      <c r="O60" s="59"/>
    </row>
    <row r="61" spans="1:15" ht="18.75" customHeight="1" x14ac:dyDescent="0.25">
      <c r="A61" s="62"/>
      <c r="B61" s="69"/>
      <c r="C61" s="47" t="s">
        <v>73</v>
      </c>
      <c r="D61" s="48">
        <v>33.790153503417969</v>
      </c>
      <c r="E61" s="28">
        <v>79.930709838867188</v>
      </c>
      <c r="F61" s="28">
        <v>147.99653625488281</v>
      </c>
      <c r="G61" s="28">
        <v>27.086771011352539</v>
      </c>
      <c r="H61" s="28">
        <v>52.843940734863281</v>
      </c>
      <c r="I61" s="28">
        <v>68.065826416015625</v>
      </c>
      <c r="J61" s="29">
        <v>1.8515603542327881</v>
      </c>
      <c r="K61" s="29">
        <v>0.66112184524536133</v>
      </c>
      <c r="L61" s="49"/>
      <c r="M61" s="30"/>
      <c r="N61" s="59"/>
      <c r="O61" s="59"/>
    </row>
    <row r="62" spans="1:15" ht="18.75" customHeight="1" x14ac:dyDescent="0.25">
      <c r="A62" s="62"/>
      <c r="B62" s="69"/>
      <c r="C62" s="47" t="s">
        <v>74</v>
      </c>
      <c r="D62" s="48">
        <v>68.4959716796875</v>
      </c>
      <c r="E62" s="28">
        <v>72.199287414550781</v>
      </c>
      <c r="F62" s="28">
        <v>156.82510375976563</v>
      </c>
      <c r="G62" s="28">
        <v>16.712127685546875</v>
      </c>
      <c r="H62" s="28">
        <v>55.487159729003906</v>
      </c>
      <c r="I62" s="28">
        <v>84.625816345214844</v>
      </c>
      <c r="J62" s="29">
        <v>2.172114372253418</v>
      </c>
      <c r="K62" s="29">
        <v>0.7685278058052063</v>
      </c>
      <c r="L62" s="49"/>
      <c r="M62" s="30"/>
      <c r="N62" s="59"/>
      <c r="O62" s="59"/>
    </row>
    <row r="63" spans="1:15" ht="18.75" customHeight="1" thickBot="1" x14ac:dyDescent="0.3">
      <c r="A63" s="62"/>
      <c r="B63" s="70"/>
      <c r="C63" s="50" t="s">
        <v>75</v>
      </c>
      <c r="D63" s="51">
        <v>18.453174591064453</v>
      </c>
      <c r="E63" s="41">
        <v>73.961212158203125</v>
      </c>
      <c r="F63" s="41">
        <v>121.44925689697266</v>
      </c>
      <c r="G63" s="41">
        <v>23.842348098754883</v>
      </c>
      <c r="H63" s="41">
        <v>50.118865966796875</v>
      </c>
      <c r="I63" s="41">
        <v>47.488044738769531</v>
      </c>
      <c r="J63" s="42">
        <v>1.6420668363571167</v>
      </c>
      <c r="K63" s="42">
        <v>0.67763715982437134</v>
      </c>
      <c r="L63" s="52"/>
      <c r="M63" s="30"/>
      <c r="N63" s="61"/>
      <c r="O63" s="61"/>
    </row>
    <row r="64" spans="1:15" ht="18.75" customHeight="1" x14ac:dyDescent="0.25">
      <c r="A64" s="62"/>
      <c r="B64" s="64" t="s">
        <v>15</v>
      </c>
      <c r="C64" s="35" t="s">
        <v>55</v>
      </c>
      <c r="D64" s="36">
        <v>30.776666641235352</v>
      </c>
      <c r="E64" s="37">
        <v>55.810527801513672</v>
      </c>
      <c r="F64" s="37">
        <v>164.14419555664063</v>
      </c>
      <c r="G64" s="37">
        <v>21.278053283691406</v>
      </c>
      <c r="H64" s="37">
        <v>34.532474517822266</v>
      </c>
      <c r="I64" s="37">
        <v>108.33366394042969</v>
      </c>
      <c r="J64" s="38">
        <v>2.9410972595214844</v>
      </c>
      <c r="K64" s="38">
        <v>0.61874479055404663</v>
      </c>
      <c r="L64" s="35"/>
      <c r="M64" s="30"/>
      <c r="N64" s="58" t="s">
        <v>48</v>
      </c>
      <c r="O64" s="58"/>
    </row>
    <row r="65" spans="1:15" ht="18.75" customHeight="1" x14ac:dyDescent="0.25">
      <c r="A65" s="62"/>
      <c r="B65" s="65"/>
      <c r="C65" s="26" t="s">
        <v>56</v>
      </c>
      <c r="D65" s="27">
        <v>26.662654876708984</v>
      </c>
      <c r="E65" s="28">
        <v>55.933986663818359</v>
      </c>
      <c r="F65" s="28">
        <v>156.54246520996094</v>
      </c>
      <c r="G65" s="28">
        <v>17.186124801635742</v>
      </c>
      <c r="H65" s="28">
        <v>38.74786376953125</v>
      </c>
      <c r="I65" s="28">
        <v>100.60847473144531</v>
      </c>
      <c r="J65" s="29">
        <v>2.7987003326416016</v>
      </c>
      <c r="K65" s="29">
        <v>0.69274276494979858</v>
      </c>
      <c r="L65" s="26"/>
      <c r="M65" s="30"/>
      <c r="N65" s="59"/>
      <c r="O65" s="59"/>
    </row>
    <row r="66" spans="1:15" ht="18.75" customHeight="1" x14ac:dyDescent="0.25">
      <c r="A66" s="62"/>
      <c r="B66" s="65"/>
      <c r="C66" s="26" t="s">
        <v>57</v>
      </c>
      <c r="D66" s="27">
        <v>34.199531555175781</v>
      </c>
      <c r="E66" s="28">
        <v>50.977546691894531</v>
      </c>
      <c r="F66" s="28">
        <v>132.58924865722656</v>
      </c>
      <c r="G66" s="28">
        <v>16.830541610717773</v>
      </c>
      <c r="H66" s="28">
        <v>34.147003173828125</v>
      </c>
      <c r="I66" s="28">
        <v>81.611701965332031</v>
      </c>
      <c r="J66" s="29">
        <v>2.6009342670440674</v>
      </c>
      <c r="K66" s="29">
        <v>0.66984397172927856</v>
      </c>
      <c r="L66" s="26"/>
      <c r="M66" s="30"/>
      <c r="N66" s="59"/>
      <c r="O66" s="59"/>
    </row>
    <row r="67" spans="1:15" ht="18.75" customHeight="1" x14ac:dyDescent="0.25">
      <c r="A67" s="62"/>
      <c r="B67" s="65"/>
      <c r="C67" s="26" t="s">
        <v>58</v>
      </c>
      <c r="D67" s="27">
        <v>45.503643035888672</v>
      </c>
      <c r="E67" s="28">
        <v>84.506706237792969</v>
      </c>
      <c r="F67" s="28">
        <v>234.0765380859375</v>
      </c>
      <c r="G67" s="28">
        <v>22.953899383544922</v>
      </c>
      <c r="H67" s="28">
        <v>61.552806854248047</v>
      </c>
      <c r="I67" s="28">
        <v>149.56982421875</v>
      </c>
      <c r="J67" s="29">
        <v>2.7699167728424072</v>
      </c>
      <c r="K67" s="29">
        <v>0.72837775945663452</v>
      </c>
      <c r="L67" s="26"/>
      <c r="M67" s="30"/>
      <c r="N67" s="59"/>
      <c r="O67" s="59"/>
    </row>
    <row r="68" spans="1:15" ht="18.75" customHeight="1" x14ac:dyDescent="0.25">
      <c r="A68" s="62"/>
      <c r="B68" s="65"/>
      <c r="C68" s="26" t="s">
        <v>59</v>
      </c>
      <c r="D68" s="27">
        <v>26.260908126831055</v>
      </c>
      <c r="E68" s="28">
        <v>47.740013122558594</v>
      </c>
      <c r="F68" s="28">
        <v>128.31292724609375</v>
      </c>
      <c r="G68" s="28">
        <v>16.888731002807617</v>
      </c>
      <c r="H68" s="28">
        <v>30.851282119750977</v>
      </c>
      <c r="I68" s="28">
        <v>80.572914123535156</v>
      </c>
      <c r="J68" s="29">
        <v>2.6877439022064209</v>
      </c>
      <c r="K68" s="29">
        <v>0.64623528718948364</v>
      </c>
      <c r="L68" s="26"/>
      <c r="M68" s="30"/>
      <c r="N68" s="59"/>
      <c r="O68" s="59"/>
    </row>
    <row r="69" spans="1:15" ht="18.75" customHeight="1" x14ac:dyDescent="0.25">
      <c r="A69" s="62"/>
      <c r="B69" s="65"/>
      <c r="C69" s="26" t="s">
        <v>60</v>
      </c>
      <c r="D69" s="27">
        <v>32.678798675537109</v>
      </c>
      <c r="E69" s="28">
        <v>58.103397369384766</v>
      </c>
      <c r="F69" s="28">
        <v>165.8076171875</v>
      </c>
      <c r="G69" s="28">
        <v>17.057552337646484</v>
      </c>
      <c r="H69" s="28">
        <v>41.045845031738281</v>
      </c>
      <c r="I69" s="28">
        <v>107.7042236328125</v>
      </c>
      <c r="J69" s="29">
        <v>2.8536646366119385</v>
      </c>
      <c r="K69" s="29">
        <v>0.70642763376235962</v>
      </c>
      <c r="L69" s="26"/>
      <c r="M69" s="30"/>
      <c r="N69" s="59"/>
      <c r="O69" s="59"/>
    </row>
    <row r="70" spans="1:15" ht="18.75" customHeight="1" x14ac:dyDescent="0.25">
      <c r="A70" s="62"/>
      <c r="B70" s="65"/>
      <c r="C70" s="26" t="s">
        <v>61</v>
      </c>
      <c r="D70" s="27">
        <v>37.933040618896484</v>
      </c>
      <c r="E70" s="28">
        <v>44.47747802734375</v>
      </c>
      <c r="F70" s="28">
        <v>138.08883666992188</v>
      </c>
      <c r="G70" s="28">
        <v>12.853933334350586</v>
      </c>
      <c r="H70" s="28">
        <v>31.623544692993164</v>
      </c>
      <c r="I70" s="28">
        <v>93.611358642578125</v>
      </c>
      <c r="J70" s="29">
        <v>3.1046912670135498</v>
      </c>
      <c r="K70" s="29">
        <v>0.71100127696990967</v>
      </c>
      <c r="L70" s="26"/>
      <c r="M70" s="30"/>
      <c r="N70" s="59"/>
      <c r="O70" s="59"/>
    </row>
    <row r="71" spans="1:15" ht="19.5" customHeight="1" thickBot="1" x14ac:dyDescent="0.3">
      <c r="A71" s="63"/>
      <c r="B71" s="66"/>
      <c r="C71" s="39" t="s">
        <v>62</v>
      </c>
      <c r="D71" s="40">
        <v>23.162681579589844</v>
      </c>
      <c r="E71" s="41">
        <v>49.560367584228516</v>
      </c>
      <c r="F71" s="41">
        <v>144.138427734375</v>
      </c>
      <c r="G71" s="41">
        <v>13.782788276672363</v>
      </c>
      <c r="H71" s="41">
        <v>35.777580261230469</v>
      </c>
      <c r="I71" s="41">
        <v>94.57806396484375</v>
      </c>
      <c r="J71" s="42">
        <v>2.9083404541015625</v>
      </c>
      <c r="K71" s="42">
        <v>0.72189903259277344</v>
      </c>
      <c r="L71" s="39"/>
      <c r="M71" s="30"/>
      <c r="N71" s="60"/>
      <c r="O71" s="60"/>
    </row>
    <row r="72" spans="1:15" ht="21" x14ac:dyDescent="0.25">
      <c r="A72" s="4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30"/>
      <c r="N72" s="30"/>
      <c r="O72" s="30"/>
    </row>
    <row r="73" spans="1:15" ht="15.75" thickBot="1" x14ac:dyDescent="0.3"/>
    <row r="74" spans="1:15" ht="237" thickBot="1" x14ac:dyDescent="0.3">
      <c r="A74" s="20" t="s">
        <v>20</v>
      </c>
      <c r="B74" s="21" t="s">
        <v>21</v>
      </c>
      <c r="C74" s="22" t="s">
        <v>22</v>
      </c>
      <c r="D74" s="23" t="s">
        <v>23</v>
      </c>
      <c r="E74" s="21" t="s">
        <v>24</v>
      </c>
      <c r="F74" s="21" t="s">
        <v>11</v>
      </c>
      <c r="G74" s="21" t="s">
        <v>12</v>
      </c>
      <c r="H74" s="21" t="s">
        <v>13</v>
      </c>
      <c r="I74" s="21" t="s">
        <v>14</v>
      </c>
      <c r="J74" s="21" t="s">
        <v>25</v>
      </c>
      <c r="K74" s="21" t="s">
        <v>26</v>
      </c>
      <c r="L74" s="22" t="s">
        <v>27</v>
      </c>
      <c r="M74" s="24"/>
      <c r="N74" s="25" t="s">
        <v>28</v>
      </c>
      <c r="O74" s="25"/>
    </row>
    <row r="75" spans="1:15" ht="18.75" customHeight="1" x14ac:dyDescent="0.25">
      <c r="A75" s="62" t="s">
        <v>76</v>
      </c>
      <c r="B75" s="65" t="s">
        <v>17</v>
      </c>
      <c r="C75" s="26" t="s">
        <v>65</v>
      </c>
      <c r="D75" s="27">
        <v>90.147140502929688</v>
      </c>
      <c r="E75" s="28">
        <v>159.30072021484375</v>
      </c>
      <c r="F75" s="28">
        <v>315.688720703125</v>
      </c>
      <c r="G75" s="28">
        <v>32.374053955078125</v>
      </c>
      <c r="H75" s="28">
        <v>126.92666625976563</v>
      </c>
      <c r="I75" s="28">
        <v>156.38800048828125</v>
      </c>
      <c r="J75" s="29">
        <v>1.9817155599594116</v>
      </c>
      <c r="K75" s="29">
        <v>0.79677397012710571</v>
      </c>
      <c r="L75" s="26"/>
      <c r="M75" s="30"/>
      <c r="N75" s="59" t="s">
        <v>31</v>
      </c>
      <c r="O75" s="59"/>
    </row>
    <row r="76" spans="1:15" ht="18.75" customHeight="1" x14ac:dyDescent="0.25">
      <c r="A76" s="62"/>
      <c r="B76" s="65"/>
      <c r="C76" s="26" t="s">
        <v>66</v>
      </c>
      <c r="D76" s="27">
        <v>113.77783966064453</v>
      </c>
      <c r="E76" s="28">
        <v>205.82876586914063</v>
      </c>
      <c r="F76" s="28">
        <v>437.25030517578125</v>
      </c>
      <c r="G76" s="28">
        <v>36.288734436035156</v>
      </c>
      <c r="H76" s="28">
        <v>169.5400390625</v>
      </c>
      <c r="I76" s="28">
        <v>231.42153930664063</v>
      </c>
      <c r="J76" s="29">
        <v>2.1243400573730469</v>
      </c>
      <c r="K76" s="29">
        <v>0.82369458675384521</v>
      </c>
      <c r="L76" s="26"/>
      <c r="M76" s="30"/>
      <c r="N76" s="59"/>
      <c r="O76" s="59"/>
    </row>
    <row r="77" spans="1:15" ht="18.75" customHeight="1" x14ac:dyDescent="0.25">
      <c r="A77" s="62"/>
      <c r="B77" s="65"/>
      <c r="C77" s="26" t="s">
        <v>67</v>
      </c>
      <c r="D77" s="27">
        <v>98.615264892578125</v>
      </c>
      <c r="E77" s="28">
        <v>168.76708984375</v>
      </c>
      <c r="F77" s="28">
        <v>325.89984130859375</v>
      </c>
      <c r="G77" s="28">
        <v>29.645843505859375</v>
      </c>
      <c r="H77" s="28">
        <v>139.12124633789063</v>
      </c>
      <c r="I77" s="28">
        <v>157.13275146484375</v>
      </c>
      <c r="J77" s="29">
        <v>1.9310626983642578</v>
      </c>
      <c r="K77" s="29">
        <v>0.82433873414993286</v>
      </c>
      <c r="L77" s="26"/>
      <c r="M77" s="30"/>
      <c r="N77" s="59"/>
      <c r="O77" s="59"/>
    </row>
    <row r="78" spans="1:15" ht="18.75" customHeight="1" x14ac:dyDescent="0.25">
      <c r="A78" s="62"/>
      <c r="B78" s="65"/>
      <c r="C78" s="26" t="s">
        <v>68</v>
      </c>
      <c r="D78" s="27">
        <v>98.943611145019531</v>
      </c>
      <c r="E78" s="28">
        <v>201.05654907226563</v>
      </c>
      <c r="F78" s="28">
        <v>393.8519287109375</v>
      </c>
      <c r="G78" s="28">
        <v>37.929401397705078</v>
      </c>
      <c r="H78" s="28">
        <v>163.12715148925781</v>
      </c>
      <c r="I78" s="28">
        <v>192.79537963867188</v>
      </c>
      <c r="J78" s="29">
        <v>1.9589111804962158</v>
      </c>
      <c r="K78" s="29">
        <v>0.81134963035583496</v>
      </c>
      <c r="L78" s="26"/>
      <c r="M78" s="30"/>
      <c r="N78" s="59"/>
      <c r="O78" s="59"/>
    </row>
    <row r="79" spans="1:15" ht="18.75" customHeight="1" x14ac:dyDescent="0.25">
      <c r="A79" s="62"/>
      <c r="B79" s="65"/>
      <c r="C79" s="26" t="s">
        <v>69</v>
      </c>
      <c r="D79" s="27">
        <v>168.3408203125</v>
      </c>
      <c r="E79" s="28">
        <v>266.66122436523438</v>
      </c>
      <c r="F79" s="28">
        <v>575.03759765625</v>
      </c>
      <c r="G79" s="28">
        <v>53.391220092773438</v>
      </c>
      <c r="H79" s="28">
        <v>213.27000427246094</v>
      </c>
      <c r="I79" s="28">
        <v>308.37637329101563</v>
      </c>
      <c r="J79" s="29">
        <v>2.1564350128173828</v>
      </c>
      <c r="K79" s="29">
        <v>0.79977881908416748</v>
      </c>
      <c r="L79" s="26"/>
      <c r="M79" s="30"/>
      <c r="N79" s="59"/>
      <c r="O79" s="59"/>
    </row>
    <row r="80" spans="1:15" ht="18.75" customHeight="1" x14ac:dyDescent="0.25">
      <c r="A80" s="62"/>
      <c r="B80" s="65"/>
      <c r="C80" s="26" t="s">
        <v>77</v>
      </c>
      <c r="D80" s="27">
        <v>133.48170471191406</v>
      </c>
      <c r="E80" s="28">
        <v>241.42007446289063</v>
      </c>
      <c r="F80" s="28">
        <v>502.39321899414063</v>
      </c>
      <c r="G80" s="28">
        <v>46.510631561279297</v>
      </c>
      <c r="H80" s="28">
        <v>194.90943908691406</v>
      </c>
      <c r="I80" s="28">
        <v>260.97314453125</v>
      </c>
      <c r="J80" s="29">
        <v>2.0809919834136963</v>
      </c>
      <c r="K80" s="29">
        <v>0.80734562873840332</v>
      </c>
      <c r="L80" s="26"/>
      <c r="M80" s="30"/>
      <c r="N80" s="59"/>
      <c r="O80" s="59"/>
    </row>
    <row r="81" spans="1:15" ht="18.75" customHeight="1" x14ac:dyDescent="0.25">
      <c r="A81" s="62"/>
      <c r="B81" s="65"/>
      <c r="C81" s="26" t="s">
        <v>71</v>
      </c>
      <c r="D81" s="27">
        <v>137.91575622558594</v>
      </c>
      <c r="E81" s="28">
        <v>278.94619750976563</v>
      </c>
      <c r="F81" s="28">
        <v>540.980224609375</v>
      </c>
      <c r="G81" s="28">
        <v>45.743106842041016</v>
      </c>
      <c r="H81" s="28">
        <v>233.20309448242188</v>
      </c>
      <c r="I81" s="28">
        <v>262.03402709960938</v>
      </c>
      <c r="J81" s="29">
        <v>1.9393712282180786</v>
      </c>
      <c r="K81" s="29">
        <v>0.83601462841033936</v>
      </c>
      <c r="L81" s="26"/>
      <c r="M81" s="30"/>
      <c r="N81" s="59"/>
      <c r="O81" s="59"/>
    </row>
    <row r="82" spans="1:15" ht="18.75" customHeight="1" x14ac:dyDescent="0.25">
      <c r="A82" s="62"/>
      <c r="B82" s="65"/>
      <c r="C82" s="26" t="s">
        <v>73</v>
      </c>
      <c r="D82" s="27">
        <v>132.22868347167969</v>
      </c>
      <c r="E82" s="28">
        <v>265.24188232421875</v>
      </c>
      <c r="F82" s="28">
        <v>492.28668212890625</v>
      </c>
      <c r="G82" s="28">
        <v>52.440349578857422</v>
      </c>
      <c r="H82" s="28">
        <v>212.80152893066406</v>
      </c>
      <c r="I82" s="28">
        <v>227.0447998046875</v>
      </c>
      <c r="J82" s="29">
        <v>1.8559914827346802</v>
      </c>
      <c r="K82" s="29">
        <v>0.8022923469543457</v>
      </c>
      <c r="L82" s="26"/>
      <c r="M82" s="30"/>
      <c r="N82" s="59"/>
      <c r="O82" s="59"/>
    </row>
    <row r="83" spans="1:15" ht="18.75" customHeight="1" x14ac:dyDescent="0.25">
      <c r="A83" s="62"/>
      <c r="B83" s="65"/>
      <c r="C83" s="26" t="s">
        <v>78</v>
      </c>
      <c r="D83" s="27">
        <v>129.72607421875</v>
      </c>
      <c r="E83" s="28">
        <v>258.59384155273438</v>
      </c>
      <c r="F83" s="28">
        <v>592.5631103515625</v>
      </c>
      <c r="G83" s="28">
        <v>100.64028930664063</v>
      </c>
      <c r="H83" s="28">
        <v>157.95355224609375</v>
      </c>
      <c r="I83" s="28">
        <v>333.96926879882813</v>
      </c>
      <c r="J83" s="29">
        <v>2.2914819717407227</v>
      </c>
      <c r="K83" s="29">
        <v>0.61081713438034058</v>
      </c>
      <c r="L83" s="26"/>
      <c r="M83" s="30"/>
      <c r="N83" s="59"/>
      <c r="O83" s="59"/>
    </row>
    <row r="84" spans="1:15" ht="18.75" customHeight="1" x14ac:dyDescent="0.25">
      <c r="A84" s="62"/>
      <c r="B84" s="65"/>
      <c r="C84" s="26" t="s">
        <v>79</v>
      </c>
      <c r="D84" s="27">
        <v>103.89228057861328</v>
      </c>
      <c r="E84" s="28">
        <v>200.05535888671875</v>
      </c>
      <c r="F84" s="28">
        <v>427.02548217773438</v>
      </c>
      <c r="G84" s="28">
        <v>38.278255462646484</v>
      </c>
      <c r="H84" s="28">
        <v>161.777099609375</v>
      </c>
      <c r="I84" s="28">
        <v>226.97012329101563</v>
      </c>
      <c r="J84" s="29">
        <v>2.1345365047454834</v>
      </c>
      <c r="K84" s="29">
        <v>0.80866163969039917</v>
      </c>
      <c r="L84" s="26"/>
      <c r="M84" s="30"/>
      <c r="N84" s="59"/>
      <c r="O84" s="59"/>
    </row>
    <row r="85" spans="1:15" ht="18.75" customHeight="1" x14ac:dyDescent="0.25">
      <c r="A85" s="62"/>
      <c r="B85" s="65"/>
      <c r="C85" s="26" t="s">
        <v>74</v>
      </c>
      <c r="D85" s="27">
        <v>132.25718688964844</v>
      </c>
      <c r="E85" s="28">
        <v>245.16847229003906</v>
      </c>
      <c r="F85" s="28">
        <v>554.4090576171875</v>
      </c>
      <c r="G85" s="28">
        <v>45.163883209228516</v>
      </c>
      <c r="H85" s="28">
        <v>200.00459289550781</v>
      </c>
      <c r="I85" s="28">
        <v>309.2406005859375</v>
      </c>
      <c r="J85" s="29">
        <v>2.2613391876220703</v>
      </c>
      <c r="K85" s="29">
        <v>0.81578433513641357</v>
      </c>
      <c r="L85" s="26"/>
      <c r="M85" s="30"/>
      <c r="N85" s="59"/>
      <c r="O85" s="59"/>
    </row>
    <row r="86" spans="1:15" ht="18.75" customHeight="1" x14ac:dyDescent="0.25">
      <c r="A86" s="62"/>
      <c r="B86" s="67"/>
      <c r="C86" s="31" t="s">
        <v>75</v>
      </c>
      <c r="D86" s="32">
        <v>132.89190673828125</v>
      </c>
      <c r="E86" s="33">
        <v>256.44485473632813</v>
      </c>
      <c r="F86" s="33">
        <v>536.61102294921875</v>
      </c>
      <c r="G86" s="33">
        <v>76.531684875488281</v>
      </c>
      <c r="H86" s="33">
        <v>179.91317749023438</v>
      </c>
      <c r="I86" s="33">
        <v>280.16616821289063</v>
      </c>
      <c r="J86" s="34">
        <v>2.0925006866455078</v>
      </c>
      <c r="K86" s="34">
        <v>0.70156675577163696</v>
      </c>
      <c r="L86" s="31"/>
      <c r="M86" s="30"/>
      <c r="N86" s="61"/>
      <c r="O86" s="61"/>
    </row>
    <row r="87" spans="1:15" ht="18.75" customHeight="1" x14ac:dyDescent="0.25">
      <c r="A87" s="62"/>
      <c r="B87" s="64" t="s">
        <v>17</v>
      </c>
      <c r="C87" s="47" t="s">
        <v>50</v>
      </c>
      <c r="D87" s="48">
        <v>40.149700164794922</v>
      </c>
      <c r="E87" s="28">
        <v>83.029998779296875</v>
      </c>
      <c r="F87" s="28">
        <v>154.80809020996094</v>
      </c>
      <c r="G87" s="28">
        <v>11.006979942321777</v>
      </c>
      <c r="H87" s="28">
        <v>72.023017883300781</v>
      </c>
      <c r="I87" s="28">
        <v>71.778091430664063</v>
      </c>
      <c r="J87" s="29">
        <v>1.8644838333129883</v>
      </c>
      <c r="K87" s="29">
        <v>0.86743366718292236</v>
      </c>
      <c r="L87" s="35"/>
      <c r="M87" s="30"/>
      <c r="N87" s="58" t="s">
        <v>46</v>
      </c>
      <c r="O87" s="53"/>
    </row>
    <row r="88" spans="1:15" ht="18.75" customHeight="1" x14ac:dyDescent="0.25">
      <c r="A88" s="62"/>
      <c r="B88" s="65"/>
      <c r="C88" s="47" t="s">
        <v>51</v>
      </c>
      <c r="D88" s="48">
        <v>79.585525512695313</v>
      </c>
      <c r="E88" s="28">
        <v>129.54757690429688</v>
      </c>
      <c r="F88" s="28">
        <v>244.62428283691406</v>
      </c>
      <c r="G88" s="28">
        <v>39.998512268066406</v>
      </c>
      <c r="H88" s="28">
        <v>89.549064636230469</v>
      </c>
      <c r="I88" s="28">
        <v>115.07670593261719</v>
      </c>
      <c r="J88" s="29">
        <v>1.8882968425750732</v>
      </c>
      <c r="K88" s="29">
        <v>0.69124460220336914</v>
      </c>
      <c r="L88" s="26"/>
      <c r="M88" s="30"/>
      <c r="N88" s="59"/>
      <c r="O88" s="54"/>
    </row>
    <row r="89" spans="1:15" ht="18.75" customHeight="1" x14ac:dyDescent="0.25">
      <c r="A89" s="62"/>
      <c r="B89" s="65"/>
      <c r="C89" s="47" t="s">
        <v>52</v>
      </c>
      <c r="D89" s="48">
        <v>41.096019744873047</v>
      </c>
      <c r="E89" s="28">
        <v>74.956695556640625</v>
      </c>
      <c r="F89" s="28">
        <v>143.43618774414063</v>
      </c>
      <c r="G89" s="28">
        <v>15.496187210083008</v>
      </c>
      <c r="H89" s="28">
        <v>59.46051025390625</v>
      </c>
      <c r="I89" s="28">
        <v>68.4794921875</v>
      </c>
      <c r="J89" s="29">
        <v>1.9135874509811401</v>
      </c>
      <c r="K89" s="29">
        <v>0.79326480627059937</v>
      </c>
      <c r="L89" s="26"/>
      <c r="M89" s="30"/>
      <c r="N89" s="59"/>
      <c r="O89" s="54"/>
    </row>
    <row r="90" spans="1:15" ht="18.75" customHeight="1" x14ac:dyDescent="0.25">
      <c r="A90" s="62"/>
      <c r="B90" s="65"/>
      <c r="C90" s="47" t="s">
        <v>80</v>
      </c>
      <c r="D90" s="48">
        <v>24.549724578857422</v>
      </c>
      <c r="E90" s="28">
        <v>71.19195556640625</v>
      </c>
      <c r="F90" s="28">
        <v>114.05743408203125</v>
      </c>
      <c r="G90" s="28">
        <v>16.828575134277344</v>
      </c>
      <c r="H90" s="28">
        <v>54.363380432128906</v>
      </c>
      <c r="I90" s="28">
        <v>42.865478515625</v>
      </c>
      <c r="J90" s="29">
        <v>1.6021112203598022</v>
      </c>
      <c r="K90" s="29">
        <v>0.76361691951751709</v>
      </c>
      <c r="L90" s="26"/>
      <c r="M90" s="30"/>
      <c r="N90" s="59"/>
      <c r="O90" s="54"/>
    </row>
    <row r="91" spans="1:15" ht="18.75" customHeight="1" x14ac:dyDescent="0.25">
      <c r="A91" s="62"/>
      <c r="B91" s="65"/>
      <c r="C91" s="47" t="s">
        <v>57</v>
      </c>
      <c r="D91" s="48">
        <v>23.713958740234375</v>
      </c>
      <c r="E91" s="28">
        <v>65.64849853515625</v>
      </c>
      <c r="F91" s="28">
        <v>115.07598876953125</v>
      </c>
      <c r="G91" s="28">
        <v>14.506974220275879</v>
      </c>
      <c r="H91" s="28">
        <v>51.141525268554688</v>
      </c>
      <c r="I91" s="28">
        <v>49.427490234375</v>
      </c>
      <c r="J91" s="29">
        <v>1.7529112100601196</v>
      </c>
      <c r="K91" s="29">
        <v>0.77902048826217651</v>
      </c>
      <c r="L91" s="26"/>
      <c r="M91" s="30"/>
      <c r="N91" s="59"/>
      <c r="O91" s="54"/>
    </row>
    <row r="92" spans="1:15" ht="18.75" customHeight="1" x14ac:dyDescent="0.25">
      <c r="A92" s="62"/>
      <c r="B92" s="65"/>
      <c r="C92" s="47" t="s">
        <v>58</v>
      </c>
      <c r="D92" s="48">
        <v>36.737216949462891</v>
      </c>
      <c r="E92" s="28">
        <v>18.256816864013672</v>
      </c>
      <c r="F92" s="28">
        <v>138.49830627441406</v>
      </c>
      <c r="G92" s="28">
        <v>16.551034927368164</v>
      </c>
      <c r="H92" s="28">
        <v>1.7057819366455078</v>
      </c>
      <c r="I92" s="28">
        <v>120.24148559570313</v>
      </c>
      <c r="J92" s="29">
        <v>7.5861148834228516</v>
      </c>
      <c r="K92" s="29">
        <v>9.3432605266571045E-2</v>
      </c>
      <c r="L92" s="26"/>
      <c r="M92" s="30"/>
      <c r="N92" s="59"/>
      <c r="O92" s="54"/>
    </row>
    <row r="93" spans="1:15" ht="18.75" customHeight="1" x14ac:dyDescent="0.25">
      <c r="A93" s="62"/>
      <c r="B93" s="65"/>
      <c r="C93" s="47" t="s">
        <v>81</v>
      </c>
      <c r="D93" s="48">
        <v>56.497611999511719</v>
      </c>
      <c r="E93" s="28">
        <v>85.899909973144531</v>
      </c>
      <c r="F93" s="28">
        <v>174.07498168945313</v>
      </c>
      <c r="G93" s="28">
        <v>15.966130256652832</v>
      </c>
      <c r="H93" s="28">
        <v>69.93377685546875</v>
      </c>
      <c r="I93" s="28">
        <v>88.175071716308594</v>
      </c>
      <c r="J93" s="29">
        <v>2.0264861583709717</v>
      </c>
      <c r="K93" s="29">
        <v>0.81413096189498901</v>
      </c>
      <c r="L93" s="26"/>
      <c r="M93" s="30"/>
      <c r="N93" s="59"/>
      <c r="O93" s="54"/>
    </row>
    <row r="94" spans="1:15" ht="18.75" customHeight="1" x14ac:dyDescent="0.25">
      <c r="A94" s="62"/>
      <c r="B94" s="65"/>
      <c r="C94" s="47" t="s">
        <v>59</v>
      </c>
      <c r="D94" s="48">
        <v>26.541000366210938</v>
      </c>
      <c r="E94" s="28">
        <v>73.148048400878906</v>
      </c>
      <c r="F94" s="28">
        <v>138.30674743652344</v>
      </c>
      <c r="G94" s="28">
        <v>15.057168006896973</v>
      </c>
      <c r="H94" s="28">
        <v>58.09088134765625</v>
      </c>
      <c r="I94" s="28">
        <v>65.158699035644531</v>
      </c>
      <c r="J94" s="29">
        <v>1.8907784223556519</v>
      </c>
      <c r="K94" s="29">
        <v>0.79415488243103027</v>
      </c>
      <c r="L94" s="26"/>
      <c r="M94" s="30"/>
      <c r="N94" s="59"/>
      <c r="O94" s="54"/>
    </row>
    <row r="95" spans="1:15" ht="18.75" customHeight="1" x14ac:dyDescent="0.25">
      <c r="A95" s="62"/>
      <c r="B95" s="65"/>
      <c r="C95" s="47" t="s">
        <v>82</v>
      </c>
      <c r="D95" s="48">
        <v>15.469893455505371</v>
      </c>
      <c r="E95" s="28">
        <v>19.945991516113281</v>
      </c>
      <c r="F95" s="28">
        <v>130.3997802734375</v>
      </c>
      <c r="G95" s="28">
        <v>11.641708374023438</v>
      </c>
      <c r="H95" s="28">
        <v>8.3042831420898438</v>
      </c>
      <c r="I95" s="28">
        <v>110.45378875732422</v>
      </c>
      <c r="J95" s="29">
        <v>6.5376434326171875</v>
      </c>
      <c r="K95" s="29">
        <v>0.41633844375610352</v>
      </c>
      <c r="L95" s="26"/>
      <c r="M95" s="30"/>
      <c r="N95" s="59"/>
      <c r="O95" s="54"/>
    </row>
    <row r="96" spans="1:15" ht="18.75" customHeight="1" x14ac:dyDescent="0.25">
      <c r="A96" s="62"/>
      <c r="B96" s="65"/>
      <c r="C96" s="47" t="s">
        <v>61</v>
      </c>
      <c r="D96" s="48">
        <v>14.535923004150391</v>
      </c>
      <c r="E96" s="28">
        <v>72.167243957519531</v>
      </c>
      <c r="F96" s="28">
        <v>116.37380218505859</v>
      </c>
      <c r="G96" s="28">
        <v>9.3069009780883789</v>
      </c>
      <c r="H96" s="28">
        <v>62.860343933105469</v>
      </c>
      <c r="I96" s="28">
        <v>44.206558227539063</v>
      </c>
      <c r="J96" s="29">
        <v>1.612557053565979</v>
      </c>
      <c r="K96" s="29">
        <v>0.8710370659828186</v>
      </c>
      <c r="L96" s="26"/>
      <c r="M96" s="30"/>
      <c r="N96" s="59"/>
      <c r="O96" s="54"/>
    </row>
    <row r="97" spans="1:15" ht="18.75" customHeight="1" x14ac:dyDescent="0.25">
      <c r="A97" s="62"/>
      <c r="B97" s="65"/>
      <c r="C97" s="47" t="s">
        <v>62</v>
      </c>
      <c r="D97" s="48">
        <v>29.840885162353516</v>
      </c>
      <c r="E97" s="28">
        <v>72.221839904785156</v>
      </c>
      <c r="F97" s="28">
        <v>124.12029266357422</v>
      </c>
      <c r="G97" s="28">
        <v>13.062607765197754</v>
      </c>
      <c r="H97" s="28">
        <v>59.159233093261719</v>
      </c>
      <c r="I97" s="28">
        <v>51.898452758789063</v>
      </c>
      <c r="J97" s="29">
        <v>1.7185977697372437</v>
      </c>
      <c r="K97" s="29">
        <v>0.81913214921951294</v>
      </c>
      <c r="L97" s="26"/>
      <c r="M97" s="30"/>
      <c r="N97" s="59"/>
      <c r="O97" s="54"/>
    </row>
    <row r="98" spans="1:15" ht="18.75" customHeight="1" thickBot="1" x14ac:dyDescent="0.3">
      <c r="A98" s="62"/>
      <c r="B98" s="67"/>
      <c r="C98" s="50" t="s">
        <v>63</v>
      </c>
      <c r="D98" s="51">
        <v>28.821725845336914</v>
      </c>
      <c r="E98" s="41">
        <v>88.466583251953125</v>
      </c>
      <c r="F98" s="41">
        <v>170.61152648925781</v>
      </c>
      <c r="G98" s="41">
        <v>24.19135856628418</v>
      </c>
      <c r="H98" s="41">
        <v>64.275222778320313</v>
      </c>
      <c r="I98" s="41">
        <v>82.144943237304688</v>
      </c>
      <c r="J98" s="42">
        <v>1.9285420179367065</v>
      </c>
      <c r="K98" s="42">
        <v>0.72654801607131958</v>
      </c>
      <c r="L98" s="26"/>
      <c r="M98" s="30"/>
      <c r="N98" s="61"/>
      <c r="O98" s="54"/>
    </row>
    <row r="99" spans="1:15" ht="18.75" customHeight="1" x14ac:dyDescent="0.25">
      <c r="A99" s="62"/>
      <c r="B99" s="64" t="s">
        <v>17</v>
      </c>
      <c r="C99" s="35" t="s">
        <v>32</v>
      </c>
      <c r="D99" s="36">
        <v>56.936740875244141</v>
      </c>
      <c r="E99" s="37">
        <v>119.55615997314453</v>
      </c>
      <c r="F99" s="37">
        <v>301.41452026367188</v>
      </c>
      <c r="G99" s="37">
        <v>63.456680297851563</v>
      </c>
      <c r="H99" s="37">
        <v>56.099479675292969</v>
      </c>
      <c r="I99" s="37">
        <v>181.85836791992188</v>
      </c>
      <c r="J99" s="38">
        <v>2.5211124420166016</v>
      </c>
      <c r="K99" s="38">
        <v>0.46923118829727173</v>
      </c>
      <c r="L99" s="35"/>
      <c r="M99" s="30"/>
      <c r="N99" s="58" t="s">
        <v>48</v>
      </c>
      <c r="O99" s="58"/>
    </row>
    <row r="100" spans="1:15" ht="18.75" customHeight="1" x14ac:dyDescent="0.25">
      <c r="A100" s="62"/>
      <c r="B100" s="65"/>
      <c r="C100" s="26" t="s">
        <v>50</v>
      </c>
      <c r="D100" s="27">
        <v>61.098411560058594</v>
      </c>
      <c r="E100" s="28">
        <v>123.53226470947266</v>
      </c>
      <c r="F100" s="28">
        <v>335.34613037109375</v>
      </c>
      <c r="G100" s="28">
        <v>52.733745574951172</v>
      </c>
      <c r="H100" s="28">
        <v>70.79852294921875</v>
      </c>
      <c r="I100" s="28">
        <v>211.81387329101563</v>
      </c>
      <c r="J100" s="29">
        <v>2.7146439552307129</v>
      </c>
      <c r="K100" s="29">
        <v>0.57311767339706421</v>
      </c>
      <c r="L100" s="26"/>
      <c r="M100" s="30"/>
      <c r="N100" s="59"/>
      <c r="O100" s="59"/>
    </row>
    <row r="101" spans="1:15" ht="18.75" customHeight="1" x14ac:dyDescent="0.25">
      <c r="A101" s="62"/>
      <c r="B101" s="65"/>
      <c r="C101" s="26" t="s">
        <v>35</v>
      </c>
      <c r="D101" s="27">
        <v>51.911434173583984</v>
      </c>
      <c r="E101" s="28">
        <v>115.58196258544922</v>
      </c>
      <c r="F101" s="28">
        <v>308.3349609375</v>
      </c>
      <c r="G101" s="28">
        <v>44.748069763183594</v>
      </c>
      <c r="H101" s="28">
        <v>70.833892822265625</v>
      </c>
      <c r="I101" s="28">
        <v>192.75299072265625</v>
      </c>
      <c r="J101" s="29">
        <v>2.6676735877990723</v>
      </c>
      <c r="K101" s="29">
        <v>0.61284554004669189</v>
      </c>
      <c r="L101" s="26"/>
      <c r="M101" s="30"/>
      <c r="N101" s="59"/>
      <c r="O101" s="59"/>
    </row>
    <row r="102" spans="1:15" ht="18.75" customHeight="1" x14ac:dyDescent="0.25">
      <c r="A102" s="62"/>
      <c r="B102" s="65"/>
      <c r="C102" s="26" t="s">
        <v>53</v>
      </c>
      <c r="D102" s="27">
        <v>55.162986755371094</v>
      </c>
      <c r="E102" s="28">
        <v>108.59376525878906</v>
      </c>
      <c r="F102" s="28">
        <v>291.62606811523438</v>
      </c>
      <c r="G102" s="28">
        <v>47.245517730712891</v>
      </c>
      <c r="H102" s="28">
        <v>61.348247528076172</v>
      </c>
      <c r="I102" s="28">
        <v>183.03230285644531</v>
      </c>
      <c r="J102" s="29">
        <v>2.6854770183563232</v>
      </c>
      <c r="K102" s="29">
        <v>0.5649334192276001</v>
      </c>
      <c r="L102" s="26"/>
      <c r="M102" s="30"/>
      <c r="N102" s="59"/>
      <c r="O102" s="59"/>
    </row>
    <row r="103" spans="1:15" ht="18.75" customHeight="1" x14ac:dyDescent="0.25">
      <c r="A103" s="62"/>
      <c r="B103" s="65"/>
      <c r="C103" s="26" t="s">
        <v>38</v>
      </c>
      <c r="D103" s="27">
        <v>62.308170318603516</v>
      </c>
      <c r="E103" s="28">
        <v>129.65165710449219</v>
      </c>
      <c r="F103" s="28">
        <v>316.30508422851563</v>
      </c>
      <c r="G103" s="28">
        <v>80.293182373046875</v>
      </c>
      <c r="H103" s="28">
        <v>49.358474731445313</v>
      </c>
      <c r="I103" s="28">
        <v>186.65342712402344</v>
      </c>
      <c r="J103" s="29">
        <v>2.4396531581878662</v>
      </c>
      <c r="K103" s="29">
        <v>0.38070067763328552</v>
      </c>
      <c r="L103" s="26"/>
      <c r="M103" s="30"/>
      <c r="N103" s="59"/>
      <c r="O103" s="59"/>
    </row>
    <row r="104" spans="1:15" ht="18.75" customHeight="1" x14ac:dyDescent="0.25">
      <c r="A104" s="62"/>
      <c r="B104" s="65"/>
      <c r="C104" s="26" t="s">
        <v>41</v>
      </c>
      <c r="D104" s="27">
        <v>53.040435791015625</v>
      </c>
      <c r="E104" s="28">
        <v>112.75627136230469</v>
      </c>
      <c r="F104" s="28">
        <v>276.70645141601563</v>
      </c>
      <c r="G104" s="28">
        <v>77.180244445800781</v>
      </c>
      <c r="H104" s="28">
        <v>35.576026916503906</v>
      </c>
      <c r="I104" s="28">
        <v>163.95018005371094</v>
      </c>
      <c r="J104" s="29">
        <v>2.4540226459503174</v>
      </c>
      <c r="K104" s="29">
        <v>0.31551262736320496</v>
      </c>
      <c r="L104" s="26"/>
      <c r="M104" s="30"/>
      <c r="N104" s="59"/>
      <c r="O104" s="59"/>
    </row>
    <row r="105" spans="1:15" ht="18.75" customHeight="1" x14ac:dyDescent="0.25">
      <c r="A105" s="62"/>
      <c r="B105" s="65"/>
      <c r="C105" s="26" t="s">
        <v>43</v>
      </c>
      <c r="D105" s="27">
        <v>56.643936157226563</v>
      </c>
      <c r="E105" s="28">
        <v>117.86930084228516</v>
      </c>
      <c r="F105" s="28">
        <v>313.70095825195313</v>
      </c>
      <c r="G105" s="28">
        <v>51.306739807128906</v>
      </c>
      <c r="H105" s="28">
        <v>66.56256103515625</v>
      </c>
      <c r="I105" s="28">
        <v>195.8316650390625</v>
      </c>
      <c r="J105" s="29">
        <v>2.6614305973052979</v>
      </c>
      <c r="K105" s="29">
        <v>0.56471496820449829</v>
      </c>
      <c r="L105" s="26"/>
      <c r="M105" s="30"/>
      <c r="N105" s="59"/>
      <c r="O105" s="59"/>
    </row>
    <row r="106" spans="1:15" ht="19.5" customHeight="1" thickBot="1" x14ac:dyDescent="0.3">
      <c r="A106" s="63"/>
      <c r="B106" s="66"/>
      <c r="C106" s="39" t="s">
        <v>83</v>
      </c>
      <c r="D106" s="40">
        <v>55.932052612304688</v>
      </c>
      <c r="E106" s="41">
        <v>106.09800720214844</v>
      </c>
      <c r="F106" s="41">
        <v>389.19015502929688</v>
      </c>
      <c r="G106" s="41">
        <v>47.305950164794922</v>
      </c>
      <c r="H106" s="41">
        <v>58.792057037353516</v>
      </c>
      <c r="I106" s="41">
        <v>283.0921630859375</v>
      </c>
      <c r="J106" s="42">
        <v>3.6682136058807373</v>
      </c>
      <c r="K106" s="42">
        <v>0.55412971973419189</v>
      </c>
      <c r="L106" s="39"/>
      <c r="M106" s="30"/>
      <c r="N106" s="60"/>
      <c r="O106" s="60"/>
    </row>
  </sheetData>
  <mergeCells count="29">
    <mergeCell ref="N6:N18"/>
    <mergeCell ref="O6:O18"/>
    <mergeCell ref="B6:B18"/>
    <mergeCell ref="B19:B27"/>
    <mergeCell ref="N19:N27"/>
    <mergeCell ref="O19:O27"/>
    <mergeCell ref="B64:B71"/>
    <mergeCell ref="N64:N71"/>
    <mergeCell ref="A75:A106"/>
    <mergeCell ref="B75:B86"/>
    <mergeCell ref="N75:N86"/>
    <mergeCell ref="B99:B106"/>
    <mergeCell ref="N99:N106"/>
    <mergeCell ref="O99:O106"/>
    <mergeCell ref="O38:O51"/>
    <mergeCell ref="O52:O63"/>
    <mergeCell ref="O64:O71"/>
    <mergeCell ref="A6:A34"/>
    <mergeCell ref="B28:B34"/>
    <mergeCell ref="N28:N34"/>
    <mergeCell ref="A38:A71"/>
    <mergeCell ref="B38:B51"/>
    <mergeCell ref="N38:N51"/>
    <mergeCell ref="B52:B63"/>
    <mergeCell ref="N52:N63"/>
    <mergeCell ref="O28:O34"/>
    <mergeCell ref="O75:O86"/>
    <mergeCell ref="B87:B98"/>
    <mergeCell ref="N87:N9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S36"/>
  <sheetViews>
    <sheetView topLeftCell="A8" workbookViewId="0">
      <selection activeCell="Q3" sqref="Q3:S36"/>
    </sheetView>
  </sheetViews>
  <sheetFormatPr defaultRowHeight="15" x14ac:dyDescent="0.25"/>
  <sheetData>
    <row r="1" spans="3:19" x14ac:dyDescent="0.25">
      <c r="G1" t="s">
        <v>18</v>
      </c>
      <c r="P1" t="s">
        <v>87</v>
      </c>
    </row>
    <row r="2" spans="3:19" x14ac:dyDescent="0.25">
      <c r="C2">
        <v>18075</v>
      </c>
      <c r="D2" t="s">
        <v>85</v>
      </c>
      <c r="E2" t="s">
        <v>84</v>
      </c>
      <c r="G2">
        <v>18075</v>
      </c>
      <c r="H2" t="s">
        <v>85</v>
      </c>
      <c r="I2" t="s">
        <v>84</v>
      </c>
      <c r="Q2">
        <v>18075</v>
      </c>
      <c r="R2" t="s">
        <v>85</v>
      </c>
      <c r="S2" t="s">
        <v>84</v>
      </c>
    </row>
    <row r="3" spans="3:19" ht="18.75" x14ac:dyDescent="0.25">
      <c r="C3" s="27">
        <v>126.02312469482422</v>
      </c>
      <c r="D3" s="27">
        <v>90.147140502929688</v>
      </c>
      <c r="E3" s="27">
        <v>33.931171417236328</v>
      </c>
      <c r="F3" s="55"/>
      <c r="G3" s="45">
        <f>AVERAGE(C3:C36)</f>
        <v>87.232710613923913</v>
      </c>
      <c r="H3" s="45">
        <f>AVERAGE(D3:D36)</f>
        <v>73.212238222360611</v>
      </c>
      <c r="I3" s="45">
        <f>AVERAGE(E3:E33)</f>
        <v>31.439518254378747</v>
      </c>
      <c r="Q3">
        <f>C3/$K$9</f>
        <v>1.0272101140325363</v>
      </c>
      <c r="R3">
        <f>D3/$K$9</f>
        <v>0.7347862124507738</v>
      </c>
      <c r="S3">
        <f>E3/$K$9</f>
        <v>0.27657180017683164</v>
      </c>
    </row>
    <row r="4" spans="3:19" ht="18.75" x14ac:dyDescent="0.25">
      <c r="C4" s="27">
        <v>166.09910583496094</v>
      </c>
      <c r="D4" s="27">
        <v>113.77783966064453</v>
      </c>
      <c r="E4" s="27">
        <v>46.460796356201172</v>
      </c>
      <c r="F4" s="55"/>
      <c r="G4" s="46">
        <v>34</v>
      </c>
      <c r="H4" s="46">
        <v>32</v>
      </c>
      <c r="I4" s="46">
        <v>29</v>
      </c>
      <c r="J4" t="s">
        <v>88</v>
      </c>
      <c r="Q4">
        <f t="shared" ref="Q4:Q15" si="0">C4/$K$9</f>
        <v>1.3538680449211227</v>
      </c>
      <c r="R4">
        <f t="shared" ref="R4:R13" si="1">D4/$K$9</f>
        <v>0.92739922085891835</v>
      </c>
      <c r="S4">
        <f t="shared" ref="S4:S14" si="2">E4/$K$9</f>
        <v>0.37870033804245073</v>
      </c>
    </row>
    <row r="5" spans="3:19" ht="18.75" x14ac:dyDescent="0.25">
      <c r="C5" s="27">
        <v>156.22125244140625</v>
      </c>
      <c r="D5" s="27">
        <v>98.615264892578125</v>
      </c>
      <c r="E5" s="27">
        <v>23.655792236328125</v>
      </c>
      <c r="F5" s="55"/>
      <c r="Q5">
        <f t="shared" si="0"/>
        <v>1.2733540048561671</v>
      </c>
      <c r="R5">
        <f t="shared" si="1"/>
        <v>0.80380960034880233</v>
      </c>
      <c r="S5">
        <f t="shared" si="2"/>
        <v>0.19281754122072312</v>
      </c>
    </row>
    <row r="6" spans="3:19" ht="18.75" x14ac:dyDescent="0.25">
      <c r="C6" s="27">
        <v>139.71218872070313</v>
      </c>
      <c r="D6" s="27">
        <v>98.943611145019531</v>
      </c>
      <c r="E6" s="27">
        <v>41.929634094238281</v>
      </c>
      <c r="F6" s="55"/>
      <c r="G6">
        <f>STDEV(C3:C36)/SQRT(COUNT(C3:C36))</f>
        <v>9.8747170752937805</v>
      </c>
      <c r="H6">
        <f>STDEV(D3:D36)/SQRT(COUNT(D3:D36))</f>
        <v>7.6769599092784651</v>
      </c>
      <c r="I6">
        <f>STDEV(E3:E31)/SQRT(COUNT(E3:E31))</f>
        <v>2.3933388109029594</v>
      </c>
      <c r="Q6">
        <f t="shared" si="0"/>
        <v>1.1387891996414115</v>
      </c>
      <c r="R6">
        <f t="shared" si="1"/>
        <v>0.80648593925270784</v>
      </c>
      <c r="S6">
        <f t="shared" si="2"/>
        <v>0.34176699176110759</v>
      </c>
    </row>
    <row r="7" spans="3:19" ht="18.75" x14ac:dyDescent="0.25">
      <c r="C7" s="27">
        <v>133.11175537109375</v>
      </c>
      <c r="D7" s="27">
        <v>168.3408203125</v>
      </c>
      <c r="E7" s="27">
        <v>27.927846908569336</v>
      </c>
      <c r="F7" s="55"/>
      <c r="Q7">
        <f t="shared" si="0"/>
        <v>1.0849892965669969</v>
      </c>
      <c r="R7">
        <f t="shared" si="1"/>
        <v>1.3721401817982037</v>
      </c>
      <c r="S7">
        <f t="shared" si="2"/>
        <v>0.22763891053411511</v>
      </c>
    </row>
    <row r="8" spans="3:19" ht="18.75" x14ac:dyDescent="0.25">
      <c r="C8" s="27">
        <v>146.29202270507813</v>
      </c>
      <c r="D8" s="27">
        <v>133.48170471191406</v>
      </c>
      <c r="E8" s="27">
        <v>40.310794830322266</v>
      </c>
      <c r="F8" s="55"/>
      <c r="K8" t="s">
        <v>86</v>
      </c>
      <c r="Q8">
        <f t="shared" si="0"/>
        <v>1.1924211980049833</v>
      </c>
      <c r="R8">
        <f t="shared" si="1"/>
        <v>1.0880047407998752</v>
      </c>
      <c r="S8">
        <f t="shared" si="2"/>
        <v>0.32857188912487045</v>
      </c>
    </row>
    <row r="9" spans="3:19" ht="18.75" x14ac:dyDescent="0.25">
      <c r="C9" s="27">
        <v>173.94685363769531</v>
      </c>
      <c r="D9" s="27">
        <v>137.91575622558594</v>
      </c>
      <c r="E9" s="27">
        <v>34.490848541259766</v>
      </c>
      <c r="F9" s="55"/>
      <c r="K9" s="45">
        <f>AVERAGE(D3:D14)</f>
        <v>122.68485577901204</v>
      </c>
      <c r="Q9">
        <f t="shared" si="0"/>
        <v>1.4178347647978633</v>
      </c>
      <c r="R9">
        <f t="shared" si="1"/>
        <v>1.1241465407434541</v>
      </c>
      <c r="S9">
        <f t="shared" si="2"/>
        <v>0.28113370898350265</v>
      </c>
    </row>
    <row r="10" spans="3:19" ht="18.75" x14ac:dyDescent="0.25">
      <c r="C10" s="27">
        <v>143.21798706054688</v>
      </c>
      <c r="D10" s="27">
        <v>132.22868347167969</v>
      </c>
      <c r="E10" s="27">
        <v>23.613283157348633</v>
      </c>
      <c r="F10" s="55"/>
      <c r="K10" s="45">
        <f>AVERAGE(D15:D26)</f>
        <v>34.794932126998901</v>
      </c>
      <c r="Q10">
        <f t="shared" si="0"/>
        <v>1.1673648401928307</v>
      </c>
      <c r="R10">
        <f t="shared" si="1"/>
        <v>1.0777914081739528</v>
      </c>
      <c r="S10">
        <f t="shared" si="2"/>
        <v>0.19247105119381985</v>
      </c>
    </row>
    <row r="11" spans="3:19" ht="18.75" x14ac:dyDescent="0.25">
      <c r="C11" s="27">
        <v>160.30790710449219</v>
      </c>
      <c r="D11" s="27">
        <v>129.72607421875</v>
      </c>
      <c r="E11" s="27">
        <v>33.712764739990234</v>
      </c>
      <c r="F11" s="55"/>
      <c r="K11" s="45">
        <f>AVERAGE(D27:D34)</f>
        <v>56.629271030426025</v>
      </c>
      <c r="Q11">
        <f t="shared" si="0"/>
        <v>1.3066641851317757</v>
      </c>
      <c r="R11">
        <f t="shared" si="1"/>
        <v>1.0573927270405816</v>
      </c>
      <c r="S11">
        <f t="shared" si="2"/>
        <v>0.27479157493338757</v>
      </c>
    </row>
    <row r="12" spans="3:19" ht="18.75" x14ac:dyDescent="0.25">
      <c r="C12" s="27">
        <v>172.57046508789063</v>
      </c>
      <c r="D12" s="27">
        <v>103.89228057861328</v>
      </c>
      <c r="E12" s="27">
        <v>39.031295776367188</v>
      </c>
      <c r="F12" s="55"/>
      <c r="Q12">
        <f t="shared" si="0"/>
        <v>1.4066158695147819</v>
      </c>
      <c r="R12">
        <f t="shared" si="1"/>
        <v>0.84682237199472143</v>
      </c>
      <c r="S12">
        <f t="shared" si="2"/>
        <v>0.31814273675858495</v>
      </c>
    </row>
    <row r="13" spans="3:19" ht="18.75" x14ac:dyDescent="0.25">
      <c r="C13" s="27">
        <v>192.26834106445313</v>
      </c>
      <c r="D13" s="27">
        <v>132.25718688964844</v>
      </c>
      <c r="E13" s="27">
        <v>37.974945068359375</v>
      </c>
      <c r="F13" s="55"/>
      <c r="Q13">
        <f t="shared" si="0"/>
        <v>1.5671725727157344</v>
      </c>
      <c r="R13">
        <f t="shared" si="1"/>
        <v>1.0780237385442153</v>
      </c>
      <c r="S13">
        <f t="shared" si="2"/>
        <v>0.30953245881270236</v>
      </c>
    </row>
    <row r="14" spans="3:19" ht="18.75" x14ac:dyDescent="0.25">
      <c r="C14" s="27">
        <v>138.60679626464844</v>
      </c>
      <c r="D14" s="32">
        <v>132.89190673828125</v>
      </c>
      <c r="E14" s="27">
        <v>32.326778411865234</v>
      </c>
      <c r="F14" s="55"/>
      <c r="Q14">
        <f t="shared" si="0"/>
        <v>1.129779184109863</v>
      </c>
      <c r="R14">
        <f>D14/$K$9</f>
        <v>1.0831973179937939</v>
      </c>
      <c r="S14">
        <f t="shared" si="2"/>
        <v>0.2634944484924393</v>
      </c>
    </row>
    <row r="15" spans="3:19" ht="18.75" x14ac:dyDescent="0.25">
      <c r="C15" s="27">
        <v>129.18775939941406</v>
      </c>
      <c r="D15" s="48">
        <v>40.149700164794922</v>
      </c>
      <c r="E15" s="32">
        <v>69.259773254394531</v>
      </c>
      <c r="F15" s="55"/>
      <c r="Q15">
        <f t="shared" si="0"/>
        <v>1.0530049416377476</v>
      </c>
      <c r="R15">
        <f>D15/$K$10</f>
        <v>1.1538950562757679</v>
      </c>
      <c r="S15">
        <f>E15/$K$9</f>
        <v>0.56453400718952429</v>
      </c>
    </row>
    <row r="16" spans="3:19" ht="18.75" x14ac:dyDescent="0.25">
      <c r="C16" s="32">
        <v>130.2069091796875</v>
      </c>
      <c r="D16" s="48">
        <v>79.585525512695313</v>
      </c>
      <c r="E16" s="48">
        <v>32.592823028564453</v>
      </c>
      <c r="F16" s="55"/>
      <c r="Q16">
        <f>C16/$K$9</f>
        <v>1.061311996113234</v>
      </c>
      <c r="R16">
        <f t="shared" ref="R16:R25" si="3">D16/$K$10</f>
        <v>2.2872734805808528</v>
      </c>
      <c r="S16">
        <f>E16/$K$10</f>
        <v>0.9367117863487443</v>
      </c>
    </row>
    <row r="17" spans="3:19" ht="18.75" x14ac:dyDescent="0.25">
      <c r="C17" s="48">
        <v>80.219345092773438</v>
      </c>
      <c r="D17" s="48">
        <v>41.096019744873047</v>
      </c>
      <c r="E17" s="48">
        <v>55.211101531982422</v>
      </c>
      <c r="F17" s="55"/>
      <c r="Q17">
        <f>C17/$K$10</f>
        <v>2.3054893396537985</v>
      </c>
      <c r="R17">
        <f t="shared" si="3"/>
        <v>1.1810921083241561</v>
      </c>
      <c r="S17">
        <f t="shared" ref="S17:S22" si="4">E17/$K$10</f>
        <v>1.5867569831855406</v>
      </c>
    </row>
    <row r="18" spans="3:19" ht="18.75" x14ac:dyDescent="0.25">
      <c r="C18" s="48">
        <v>34.486804962158203</v>
      </c>
      <c r="D18" s="48">
        <v>24.549724578857422</v>
      </c>
      <c r="E18" s="48">
        <v>19.649770736694336</v>
      </c>
      <c r="F18" s="55"/>
      <c r="Q18">
        <f t="shared" ref="Q18:Q27" si="5">C18/$K$10</f>
        <v>0.99114448150908707</v>
      </c>
      <c r="R18">
        <f t="shared" si="3"/>
        <v>0.70555460459738106</v>
      </c>
      <c r="S18">
        <f t="shared" si="4"/>
        <v>0.56473082531025331</v>
      </c>
    </row>
    <row r="19" spans="3:19" ht="18.75" x14ac:dyDescent="0.25">
      <c r="C19" s="48">
        <v>70.026130676269531</v>
      </c>
      <c r="D19" s="48">
        <v>23.713958740234375</v>
      </c>
      <c r="E19" s="48">
        <v>36.354190826416016</v>
      </c>
      <c r="F19" s="56"/>
      <c r="Q19">
        <f>C19/$K$10</f>
        <v>2.0125382173668105</v>
      </c>
      <c r="R19">
        <f t="shared" si="3"/>
        <v>0.68153484690472155</v>
      </c>
      <c r="S19">
        <f t="shared" si="4"/>
        <v>1.0448128104899281</v>
      </c>
    </row>
    <row r="20" spans="3:19" ht="18.75" x14ac:dyDescent="0.25">
      <c r="C20" s="48">
        <v>47.865066528320313</v>
      </c>
      <c r="D20" s="48">
        <v>36.737216949462891</v>
      </c>
      <c r="E20" s="48">
        <v>5.3042778968811035</v>
      </c>
      <c r="F20" s="56"/>
      <c r="Q20">
        <f t="shared" si="5"/>
        <v>1.3756332776743578</v>
      </c>
      <c r="R20">
        <f t="shared" si="3"/>
        <v>1.0558209113722308</v>
      </c>
      <c r="S20">
        <f t="shared" si="4"/>
        <v>0.15244397883924263</v>
      </c>
    </row>
    <row r="21" spans="3:19" ht="18.75" x14ac:dyDescent="0.25">
      <c r="C21" s="48">
        <v>23.970651626586914</v>
      </c>
      <c r="D21" s="48">
        <v>56.497611999511719</v>
      </c>
      <c r="E21" s="48">
        <v>12.867347717285156</v>
      </c>
      <c r="F21" s="56"/>
      <c r="Q21">
        <f t="shared" si="5"/>
        <v>0.6889121536175391</v>
      </c>
      <c r="R21">
        <f t="shared" si="3"/>
        <v>1.623731059261724</v>
      </c>
      <c r="S21">
        <f t="shared" si="4"/>
        <v>0.36980522537938282</v>
      </c>
    </row>
    <row r="22" spans="3:19" ht="18.75" x14ac:dyDescent="0.25">
      <c r="C22" s="48">
        <v>45.430885314941406</v>
      </c>
      <c r="D22" s="48">
        <v>26.541000366210938</v>
      </c>
      <c r="E22" s="48">
        <v>14.067055702209473</v>
      </c>
      <c r="F22" s="56"/>
      <c r="Q22">
        <f t="shared" si="5"/>
        <v>1.3056753537877892</v>
      </c>
      <c r="R22">
        <f t="shared" si="3"/>
        <v>0.76278350736073486</v>
      </c>
      <c r="S22">
        <f t="shared" si="4"/>
        <v>0.40428461394509324</v>
      </c>
    </row>
    <row r="23" spans="3:19" ht="18.75" x14ac:dyDescent="0.25">
      <c r="C23" s="48">
        <v>44.200698852539063</v>
      </c>
      <c r="D23" s="48">
        <v>15.469893455505371</v>
      </c>
      <c r="E23" s="48">
        <v>13.647856712341309</v>
      </c>
      <c r="F23" s="56"/>
      <c r="Q23">
        <f t="shared" si="5"/>
        <v>1.2703200193410298</v>
      </c>
      <c r="R23">
        <f>D23/$K$10</f>
        <v>0.44460191498697044</v>
      </c>
      <c r="S23">
        <f>E23/$K$10</f>
        <v>0.39223691147112033</v>
      </c>
    </row>
    <row r="24" spans="3:19" ht="19.5" thickBot="1" x14ac:dyDescent="0.3">
      <c r="C24" s="48">
        <v>32.753139495849609</v>
      </c>
      <c r="D24" s="48">
        <v>14.535923004150391</v>
      </c>
      <c r="E24" s="51">
        <v>39.2421875</v>
      </c>
      <c r="F24" s="56"/>
      <c r="Q24">
        <f t="shared" si="5"/>
        <v>0.94131925236419767</v>
      </c>
      <c r="R24">
        <f t="shared" si="3"/>
        <v>0.41775977464463382</v>
      </c>
      <c r="S24">
        <f>E24/$K$10</f>
        <v>1.1278133078911881</v>
      </c>
    </row>
    <row r="25" spans="3:19" ht="18.75" x14ac:dyDescent="0.25">
      <c r="C25" s="48">
        <v>101.26974487304688</v>
      </c>
      <c r="D25" s="48">
        <v>29.840885162353516</v>
      </c>
      <c r="E25" s="36">
        <v>31.411708831787109</v>
      </c>
      <c r="F25" s="56"/>
      <c r="Q25">
        <f t="shared" si="5"/>
        <v>2.9104739880917103</v>
      </c>
      <c r="R25">
        <f t="shared" si="3"/>
        <v>0.85762159424356732</v>
      </c>
      <c r="S25">
        <f>E25/$K$11</f>
        <v>0.5546903264022256</v>
      </c>
    </row>
    <row r="26" spans="3:19" ht="19.5" thickBot="1" x14ac:dyDescent="0.3">
      <c r="C26" s="48">
        <v>33.790153503417969</v>
      </c>
      <c r="D26" s="51">
        <v>28.821725845336914</v>
      </c>
      <c r="E26" s="27">
        <v>25.98265266418457</v>
      </c>
      <c r="F26" s="56"/>
      <c r="Q26">
        <f t="shared" si="5"/>
        <v>0.97112284570886453</v>
      </c>
      <c r="R26">
        <f>D26/$K$10</f>
        <v>0.82833114144725928</v>
      </c>
      <c r="S26">
        <f t="shared" ref="S26:S31" si="6">E26/$K$11</f>
        <v>0.45882018594631913</v>
      </c>
    </row>
    <row r="27" spans="3:19" ht="18.75" x14ac:dyDescent="0.25">
      <c r="C27" s="48">
        <v>68.4959716796875</v>
      </c>
      <c r="D27" s="36">
        <v>56.936740875244141</v>
      </c>
      <c r="E27" s="27">
        <v>29.570310592651367</v>
      </c>
      <c r="F27" s="56"/>
      <c r="Q27">
        <f t="shared" si="5"/>
        <v>1.9685617270262901</v>
      </c>
      <c r="R27">
        <f>D27/$K$11</f>
        <v>1.0054295215040454</v>
      </c>
      <c r="S27">
        <f t="shared" si="6"/>
        <v>0.5221736048264457</v>
      </c>
    </row>
    <row r="28" spans="3:19" ht="19.5" thickBot="1" x14ac:dyDescent="0.3">
      <c r="C28" s="51">
        <v>18.453174591064453</v>
      </c>
      <c r="D28" s="27">
        <v>61.098411560058594</v>
      </c>
      <c r="E28" s="27">
        <v>25.348054885864258</v>
      </c>
      <c r="F28" s="56"/>
      <c r="Q28">
        <f>C28/$K$10</f>
        <v>0.53034087043802081</v>
      </c>
      <c r="R28">
        <f t="shared" ref="R28:R34" si="7">D28/$K$11</f>
        <v>1.0789192664555292</v>
      </c>
      <c r="S28">
        <f t="shared" si="6"/>
        <v>0.44761400640748389</v>
      </c>
    </row>
    <row r="29" spans="3:19" ht="18.75" x14ac:dyDescent="0.25">
      <c r="C29" s="36">
        <v>30.776666641235352</v>
      </c>
      <c r="D29" s="27">
        <v>51.911434173583984</v>
      </c>
      <c r="E29" s="27">
        <v>25.46690559387207</v>
      </c>
      <c r="F29" s="56"/>
      <c r="Q29">
        <f>C29/$K$11</f>
        <v>0.54347629911569106</v>
      </c>
      <c r="R29">
        <f t="shared" si="7"/>
        <v>0.9166890766736655</v>
      </c>
      <c r="S29">
        <f t="shared" si="6"/>
        <v>0.44971275685659273</v>
      </c>
    </row>
    <row r="30" spans="3:19" ht="18.75" x14ac:dyDescent="0.25">
      <c r="C30" s="27">
        <v>26.662654876708984</v>
      </c>
      <c r="D30" s="27">
        <v>55.162986755371094</v>
      </c>
      <c r="E30" s="27">
        <v>31.712820053100586</v>
      </c>
      <c r="F30" s="56"/>
      <c r="Q30">
        <f t="shared" ref="Q30:Q35" si="8">C30/$K$11</f>
        <v>0.47082814932199207</v>
      </c>
      <c r="R30">
        <f t="shared" si="7"/>
        <v>0.97410730796327716</v>
      </c>
      <c r="S30">
        <f t="shared" si="6"/>
        <v>0.5600075628037271</v>
      </c>
    </row>
    <row r="31" spans="3:19" ht="19.5" thickBot="1" x14ac:dyDescent="0.3">
      <c r="C31" s="27">
        <v>34.199531555175781</v>
      </c>
      <c r="D31" s="27">
        <v>62.308170318603516</v>
      </c>
      <c r="E31" s="40">
        <v>28.691240310668945</v>
      </c>
      <c r="F31" s="56"/>
      <c r="Q31">
        <f t="shared" si="8"/>
        <v>0.60391968557746234</v>
      </c>
      <c r="R31">
        <f t="shared" si="7"/>
        <v>1.1002820482207214</v>
      </c>
      <c r="S31">
        <f t="shared" si="6"/>
        <v>0.50665035570126959</v>
      </c>
    </row>
    <row r="32" spans="3:19" ht="18.75" x14ac:dyDescent="0.25">
      <c r="C32" s="27">
        <v>45.503643035888672</v>
      </c>
      <c r="D32" s="27">
        <v>53.040435791015625</v>
      </c>
      <c r="E32" s="55"/>
      <c r="F32" s="56"/>
      <c r="Q32">
        <f t="shared" si="8"/>
        <v>0.80353573704737036</v>
      </c>
      <c r="R32">
        <f t="shared" si="7"/>
        <v>0.93662579132473422</v>
      </c>
    </row>
    <row r="33" spans="3:18" ht="18.75" x14ac:dyDescent="0.25">
      <c r="C33" s="27">
        <v>26.260908126831055</v>
      </c>
      <c r="D33" s="27">
        <v>56.643936157226563</v>
      </c>
      <c r="E33" s="55"/>
      <c r="F33" s="56"/>
      <c r="Q33">
        <f t="shared" si="8"/>
        <v>0.46373381908309358</v>
      </c>
      <c r="R33">
        <f t="shared" si="7"/>
        <v>1.0002589672537487</v>
      </c>
    </row>
    <row r="34" spans="3:18" ht="19.5" thickBot="1" x14ac:dyDescent="0.3">
      <c r="C34" s="27">
        <v>32.678798675537109</v>
      </c>
      <c r="D34" s="40">
        <v>55.932052612304688</v>
      </c>
      <c r="E34" s="55"/>
      <c r="F34" s="56"/>
      <c r="Q34">
        <f t="shared" si="8"/>
        <v>0.57706550130195566</v>
      </c>
      <c r="R34">
        <f t="shared" si="7"/>
        <v>0.9876880206042784</v>
      </c>
    </row>
    <row r="35" spans="3:18" ht="18.75" x14ac:dyDescent="0.25">
      <c r="C35" s="27">
        <v>37.933040618896484</v>
      </c>
      <c r="D35" s="55"/>
      <c r="F35" s="56"/>
      <c r="Q35">
        <f t="shared" si="8"/>
        <v>0.66984864768108443</v>
      </c>
    </row>
    <row r="36" spans="3:18" ht="19.5" thickBot="1" x14ac:dyDescent="0.3">
      <c r="C36" s="40">
        <v>23.162681579589844</v>
      </c>
      <c r="D36" s="55"/>
      <c r="E36" s="56"/>
      <c r="F36" s="56"/>
      <c r="Q36">
        <f>C36/$K$11</f>
        <v>0.40902312811240138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S36"/>
  <sheetViews>
    <sheetView workbookViewId="0">
      <selection activeCell="Q3" sqref="Q3:S36"/>
    </sheetView>
  </sheetViews>
  <sheetFormatPr defaultRowHeight="15" x14ac:dyDescent="0.25"/>
  <sheetData>
    <row r="1" spans="3:19" x14ac:dyDescent="0.25">
      <c r="G1" t="s">
        <v>18</v>
      </c>
      <c r="P1" t="s">
        <v>87</v>
      </c>
    </row>
    <row r="2" spans="3:19" x14ac:dyDescent="0.25">
      <c r="C2">
        <v>18075</v>
      </c>
      <c r="D2" t="s">
        <v>85</v>
      </c>
      <c r="E2" t="s">
        <v>84</v>
      </c>
      <c r="G2">
        <v>18075</v>
      </c>
      <c r="H2" t="s">
        <v>85</v>
      </c>
      <c r="I2" t="s">
        <v>84</v>
      </c>
      <c r="Q2">
        <v>18075</v>
      </c>
      <c r="R2" t="s">
        <v>85</v>
      </c>
      <c r="S2" t="s">
        <v>84</v>
      </c>
    </row>
    <row r="3" spans="3:19" ht="18.75" x14ac:dyDescent="0.25">
      <c r="C3" s="28">
        <v>308.68557739257813</v>
      </c>
      <c r="D3" s="28">
        <v>159.30072021484375</v>
      </c>
      <c r="E3" s="28">
        <v>62.292655944824219</v>
      </c>
      <c r="G3" s="45">
        <f>AVERAGE(C3:C36)</f>
        <v>183.95367846769446</v>
      </c>
      <c r="H3" s="45">
        <f>AVERAGE(D3:D36)</f>
        <v>141.7376743555069</v>
      </c>
      <c r="I3" s="45">
        <f>AVERAGE(E3:E33)</f>
        <v>54.803798280913256</v>
      </c>
      <c r="Q3">
        <f>C3/$K$9</f>
        <v>1.3482246078662836</v>
      </c>
      <c r="R3">
        <f>D3/$K$9</f>
        <v>0.69576671789667544</v>
      </c>
      <c r="S3">
        <f>E3/$K$9</f>
        <v>0.27207131717511607</v>
      </c>
    </row>
    <row r="4" spans="3:19" ht="18.75" x14ac:dyDescent="0.25">
      <c r="C4" s="28">
        <v>319.804443359375</v>
      </c>
      <c r="D4" s="28">
        <v>205.82876586914063</v>
      </c>
      <c r="E4" s="28">
        <v>54.795402526855469</v>
      </c>
      <c r="G4" s="46">
        <v>34</v>
      </c>
      <c r="H4" s="46">
        <v>32</v>
      </c>
      <c r="I4" s="46">
        <v>29</v>
      </c>
      <c r="J4" t="s">
        <v>88</v>
      </c>
      <c r="Q4">
        <f t="shared" ref="Q4:S15" si="0">C4/$K$9</f>
        <v>1.3967877083344915</v>
      </c>
      <c r="R4">
        <f t="shared" si="0"/>
        <v>0.8989840390197491</v>
      </c>
      <c r="S4">
        <f t="shared" si="0"/>
        <v>0.23932608289855636</v>
      </c>
    </row>
    <row r="5" spans="3:19" ht="18.75" x14ac:dyDescent="0.25">
      <c r="C5" s="28">
        <v>308.67459106445313</v>
      </c>
      <c r="D5" s="28">
        <v>168.76708984375</v>
      </c>
      <c r="E5" s="28">
        <v>51.228435516357422</v>
      </c>
      <c r="Q5">
        <f t="shared" si="0"/>
        <v>1.3481766236421637</v>
      </c>
      <c r="R5">
        <f t="shared" si="0"/>
        <v>0.73711232460967735</v>
      </c>
      <c r="S5">
        <f t="shared" si="0"/>
        <v>0.22374688823833858</v>
      </c>
    </row>
    <row r="6" spans="3:19" ht="18.75" x14ac:dyDescent="0.25">
      <c r="C6" s="28">
        <v>308.53555297851563</v>
      </c>
      <c r="D6" s="28">
        <v>201.05654907226563</v>
      </c>
      <c r="E6" s="28">
        <v>82.818092346191406</v>
      </c>
      <c r="G6">
        <f>STDEV(C3:C36)/SQRT(COUNT(C3:C36))</f>
        <v>23.97062577721093</v>
      </c>
      <c r="H6">
        <f>STDEV(D3:D36)/SQRT(COUNT(D3:D36))</f>
        <v>13.614283729147974</v>
      </c>
      <c r="I6">
        <f>STDEV(E3:E31)/SQRT(COUNT(E3:E31))</f>
        <v>2.8565960480111987</v>
      </c>
      <c r="Q6">
        <f t="shared" si="0"/>
        <v>1.3475693566280227</v>
      </c>
      <c r="R6">
        <f t="shared" si="0"/>
        <v>0.87814075837811079</v>
      </c>
      <c r="S6">
        <f t="shared" si="0"/>
        <v>0.36171884355865025</v>
      </c>
    </row>
    <row r="7" spans="3:19" ht="18.75" x14ac:dyDescent="0.25">
      <c r="C7" s="28">
        <v>270.71316528320313</v>
      </c>
      <c r="D7" s="28">
        <v>266.66122436523438</v>
      </c>
      <c r="E7" s="28">
        <v>61.705741882324219</v>
      </c>
      <c r="Q7">
        <f t="shared" si="0"/>
        <v>1.182375134566175</v>
      </c>
      <c r="R7">
        <f t="shared" si="0"/>
        <v>1.1646777529736487</v>
      </c>
      <c r="S7">
        <f t="shared" si="0"/>
        <v>0.26950789329101627</v>
      </c>
    </row>
    <row r="8" spans="3:19" ht="18.75" x14ac:dyDescent="0.25">
      <c r="C8" s="28">
        <v>351.78872680664063</v>
      </c>
      <c r="D8" s="28">
        <v>241.42007446289063</v>
      </c>
      <c r="E8" s="28">
        <v>47.93621826171875</v>
      </c>
      <c r="K8" t="s">
        <v>86</v>
      </c>
      <c r="Q8">
        <f t="shared" si="0"/>
        <v>1.5364832469884804</v>
      </c>
      <c r="R8">
        <f t="shared" si="0"/>
        <v>1.0544337314789156</v>
      </c>
      <c r="S8">
        <f t="shared" si="0"/>
        <v>0.20936769904965521</v>
      </c>
    </row>
    <row r="9" spans="3:19" ht="18.75" x14ac:dyDescent="0.25">
      <c r="C9" s="28">
        <v>363.92120361328125</v>
      </c>
      <c r="D9" s="28">
        <v>278.94619750976563</v>
      </c>
      <c r="E9" s="28">
        <v>55.627399444580078</v>
      </c>
      <c r="K9" s="45">
        <f>AVERAGE(D3:D14)</f>
        <v>228.95708592732748</v>
      </c>
      <c r="Q9">
        <f t="shared" si="0"/>
        <v>1.5894734252898042</v>
      </c>
      <c r="R9">
        <f t="shared" si="0"/>
        <v>1.2183339789636605</v>
      </c>
      <c r="S9">
        <f t="shared" si="0"/>
        <v>0.24295993818787764</v>
      </c>
    </row>
    <row r="10" spans="3:19" ht="18.75" x14ac:dyDescent="0.25">
      <c r="C10" s="28">
        <v>392.59109497070313</v>
      </c>
      <c r="D10" s="28">
        <v>265.24188232421875</v>
      </c>
      <c r="E10" s="28">
        <v>52.874649047851563</v>
      </c>
      <c r="K10" s="45">
        <f>AVERAGE(D15:D26)</f>
        <v>71.20676326751709</v>
      </c>
      <c r="Q10">
        <f t="shared" si="0"/>
        <v>1.7146929232638564</v>
      </c>
      <c r="R10">
        <f t="shared" si="0"/>
        <v>1.1584785910858784</v>
      </c>
      <c r="S10">
        <f t="shared" si="0"/>
        <v>0.23093694101537582</v>
      </c>
    </row>
    <row r="11" spans="3:19" ht="18.75" x14ac:dyDescent="0.25">
      <c r="C11" s="28">
        <v>349.0355224609375</v>
      </c>
      <c r="D11" s="28">
        <v>258.59384155273438</v>
      </c>
      <c r="E11" s="28">
        <v>48.224391937255859</v>
      </c>
      <c r="K11" s="45">
        <f>AVERAGE(D27:D34)</f>
        <v>116.70492362976074</v>
      </c>
      <c r="Q11">
        <f t="shared" si="0"/>
        <v>1.5244582671344957</v>
      </c>
      <c r="R11">
        <f t="shared" si="0"/>
        <v>1.1294424040442836</v>
      </c>
      <c r="S11">
        <f t="shared" si="0"/>
        <v>0.21062633524503629</v>
      </c>
    </row>
    <row r="12" spans="3:19" ht="18.75" x14ac:dyDescent="0.25">
      <c r="C12" s="28">
        <v>433.22711181640625</v>
      </c>
      <c r="D12" s="28">
        <v>200.05535888671875</v>
      </c>
      <c r="E12" s="28">
        <v>60.320110321044922</v>
      </c>
      <c r="Q12">
        <f t="shared" si="0"/>
        <v>1.8921760384123487</v>
      </c>
      <c r="R12">
        <f t="shared" si="0"/>
        <v>0.87376792937615244</v>
      </c>
      <c r="S12">
        <f t="shared" si="0"/>
        <v>0.26345596632982538</v>
      </c>
    </row>
    <row r="13" spans="3:19" ht="18.75" x14ac:dyDescent="0.25">
      <c r="C13" s="28">
        <v>404.0821533203125</v>
      </c>
      <c r="D13" s="28">
        <v>245.16847229003906</v>
      </c>
      <c r="E13" s="28">
        <v>54.660507202148438</v>
      </c>
      <c r="Q13">
        <f t="shared" si="0"/>
        <v>1.7648816226136408</v>
      </c>
      <c r="R13">
        <f t="shared" si="0"/>
        <v>1.0708053489458595</v>
      </c>
      <c r="S13">
        <f t="shared" si="0"/>
        <v>0.23873690993559399</v>
      </c>
    </row>
    <row r="14" spans="3:19" ht="18.75" x14ac:dyDescent="0.25">
      <c r="C14" s="28">
        <v>380.48245239257813</v>
      </c>
      <c r="D14" s="33">
        <v>256.44485473632813</v>
      </c>
      <c r="E14" s="28">
        <v>52.217166900634766</v>
      </c>
      <c r="Q14">
        <f t="shared" si="0"/>
        <v>1.6618068440709706</v>
      </c>
      <c r="R14">
        <f>D14/$K$9</f>
        <v>1.120056423227388</v>
      </c>
      <c r="S14">
        <f t="shared" si="0"/>
        <v>0.22806530179724965</v>
      </c>
    </row>
    <row r="15" spans="3:19" ht="18.75" x14ac:dyDescent="0.25">
      <c r="C15" s="28">
        <v>291.50521850585938</v>
      </c>
      <c r="D15" s="28">
        <v>83.029998779296875</v>
      </c>
      <c r="E15" s="33">
        <v>79.188735961914063</v>
      </c>
      <c r="Q15">
        <f t="shared" si="0"/>
        <v>1.2731871447664436</v>
      </c>
      <c r="R15">
        <f>D15/$K$10</f>
        <v>1.1660409063583048</v>
      </c>
      <c r="S15">
        <f>E15/$K$9</f>
        <v>0.34586715515347316</v>
      </c>
    </row>
    <row r="16" spans="3:19" ht="18.75" x14ac:dyDescent="0.25">
      <c r="C16" s="33">
        <v>291.79888916015625</v>
      </c>
      <c r="D16" s="28">
        <v>129.54757690429688</v>
      </c>
      <c r="E16" s="28">
        <v>48.471996307373047</v>
      </c>
      <c r="Q16">
        <f>C16/$K$9</f>
        <v>1.2744697897350736</v>
      </c>
      <c r="R16">
        <f t="shared" ref="R16:S25" si="1">D16/$K$10</f>
        <v>1.8193156233994074</v>
      </c>
      <c r="S16">
        <f>E16/$K$10</f>
        <v>0.68072180342291833</v>
      </c>
    </row>
    <row r="17" spans="3:19" ht="18.75" x14ac:dyDescent="0.25">
      <c r="C17" s="28">
        <v>139.43923950195313</v>
      </c>
      <c r="D17" s="28">
        <v>74.956695556640625</v>
      </c>
      <c r="E17" s="28">
        <v>64.252510070800781</v>
      </c>
      <c r="Q17">
        <f>C17/$K$10</f>
        <v>1.9582302734094661</v>
      </c>
      <c r="R17">
        <f t="shared" si="1"/>
        <v>1.0526625859264995</v>
      </c>
      <c r="S17">
        <f t="shared" si="1"/>
        <v>0.90233718150353448</v>
      </c>
    </row>
    <row r="18" spans="3:19" ht="18.75" x14ac:dyDescent="0.25">
      <c r="C18" s="28">
        <v>80.79107666015625</v>
      </c>
      <c r="D18" s="28">
        <v>71.19195556640625</v>
      </c>
      <c r="E18" s="28">
        <v>47.136886596679688</v>
      </c>
      <c r="Q18">
        <f t="shared" ref="Q18:Q27" si="2">C18/$K$10</f>
        <v>1.1345983576957683</v>
      </c>
      <c r="R18">
        <f t="shared" si="1"/>
        <v>0.99979204642324204</v>
      </c>
      <c r="S18">
        <f t="shared" si="1"/>
        <v>0.66197204357668737</v>
      </c>
    </row>
    <row r="19" spans="3:19" ht="18.75" x14ac:dyDescent="0.25">
      <c r="C19" s="28">
        <v>88.132293701171875</v>
      </c>
      <c r="D19" s="28">
        <v>65.64849853515625</v>
      </c>
      <c r="E19" s="28">
        <v>89.007553100585938</v>
      </c>
      <c r="Q19">
        <f>C19/$K$10</f>
        <v>1.2376955454367047</v>
      </c>
      <c r="R19">
        <f t="shared" si="1"/>
        <v>0.92194189881263156</v>
      </c>
      <c r="S19">
        <f t="shared" si="1"/>
        <v>1.2499873469349108</v>
      </c>
    </row>
    <row r="20" spans="3:19" ht="18.75" x14ac:dyDescent="0.25">
      <c r="C20" s="28">
        <v>29.006233215332031</v>
      </c>
      <c r="D20" s="28">
        <v>18.256816864013672</v>
      </c>
      <c r="E20" s="28">
        <v>30.204919815063477</v>
      </c>
      <c r="Q20">
        <f t="shared" si="2"/>
        <v>0.40735222167532531</v>
      </c>
      <c r="R20">
        <f t="shared" si="1"/>
        <v>0.256391612625679</v>
      </c>
      <c r="S20">
        <f t="shared" si="1"/>
        <v>0.42418610858053529</v>
      </c>
    </row>
    <row r="21" spans="3:19" ht="18.75" x14ac:dyDescent="0.25">
      <c r="C21" s="28">
        <v>35.638545989990234</v>
      </c>
      <c r="D21" s="28">
        <v>85.899909973144531</v>
      </c>
      <c r="E21" s="28">
        <v>38.930686950683594</v>
      </c>
      <c r="Q21">
        <f t="shared" si="2"/>
        <v>0.50049383449855145</v>
      </c>
      <c r="R21">
        <f t="shared" si="1"/>
        <v>1.2063448193878252</v>
      </c>
      <c r="S21">
        <f t="shared" si="1"/>
        <v>0.54672737762878898</v>
      </c>
    </row>
    <row r="22" spans="3:19" ht="18.75" x14ac:dyDescent="0.25">
      <c r="C22" s="28">
        <v>72.606498718261719</v>
      </c>
      <c r="D22" s="28">
        <v>73.148048400878906</v>
      </c>
      <c r="E22" s="28">
        <v>36.887184143066406</v>
      </c>
      <c r="Q22">
        <f t="shared" si="2"/>
        <v>1.0196573385239538</v>
      </c>
      <c r="R22">
        <f t="shared" si="1"/>
        <v>1.0272626509657319</v>
      </c>
      <c r="S22">
        <f t="shared" si="1"/>
        <v>0.51802922152892605</v>
      </c>
    </row>
    <row r="23" spans="3:19" ht="18.75" x14ac:dyDescent="0.25">
      <c r="C23" s="28">
        <v>89.404830932617188</v>
      </c>
      <c r="D23" s="28">
        <v>19.945991516113281</v>
      </c>
      <c r="E23" s="28">
        <v>16.407464981079102</v>
      </c>
      <c r="Q23">
        <f t="shared" si="2"/>
        <v>1.2555665617987954</v>
      </c>
      <c r="R23">
        <f>D23/$K$10</f>
        <v>0.28011372236058635</v>
      </c>
      <c r="S23">
        <f>E23/$K$10</f>
        <v>0.23042003635859426</v>
      </c>
    </row>
    <row r="24" spans="3:19" ht="19.5" thickBot="1" x14ac:dyDescent="0.3">
      <c r="C24" s="28">
        <v>77.316993713378906</v>
      </c>
      <c r="D24" s="28">
        <v>72.167243957519531</v>
      </c>
      <c r="E24" s="41">
        <v>73.885147094726563</v>
      </c>
      <c r="Q24">
        <f t="shared" si="2"/>
        <v>1.0858096923027698</v>
      </c>
      <c r="R24">
        <f t="shared" si="1"/>
        <v>1.0134886160517367</v>
      </c>
      <c r="S24">
        <f>E24/$K$10</f>
        <v>1.0376141774222631</v>
      </c>
    </row>
    <row r="25" spans="3:19" ht="18.75" x14ac:dyDescent="0.25">
      <c r="C25" s="28">
        <v>194.04241943359375</v>
      </c>
      <c r="D25" s="28">
        <v>72.221839904785156</v>
      </c>
      <c r="E25" s="37">
        <v>66.9290771484375</v>
      </c>
      <c r="Q25">
        <f t="shared" si="2"/>
        <v>2.7250560273972106</v>
      </c>
      <c r="R25">
        <f t="shared" si="1"/>
        <v>1.0142553402329848</v>
      </c>
      <c r="S25">
        <f>E25/$K$11</f>
        <v>0.57348974719152312</v>
      </c>
    </row>
    <row r="26" spans="3:19" ht="19.5" thickBot="1" x14ac:dyDescent="0.3">
      <c r="C26" s="28">
        <v>79.930709838867188</v>
      </c>
      <c r="D26" s="41">
        <v>88.466583251953125</v>
      </c>
      <c r="E26" s="28">
        <v>50.729476928710938</v>
      </c>
      <c r="Q26">
        <f t="shared" si="2"/>
        <v>1.12251570175399</v>
      </c>
      <c r="R26">
        <f>D26/$K$10</f>
        <v>1.2423901774553707</v>
      </c>
      <c r="S26">
        <f t="shared" ref="S26:S31" si="3">E26/$K$11</f>
        <v>0.43468154856642649</v>
      </c>
    </row>
    <row r="27" spans="3:19" ht="18.75" x14ac:dyDescent="0.25">
      <c r="C27" s="28">
        <v>72.199287414550781</v>
      </c>
      <c r="D27" s="37">
        <v>119.55615997314453</v>
      </c>
      <c r="E27" s="28">
        <v>46.941089630126953</v>
      </c>
      <c r="Q27">
        <f t="shared" si="2"/>
        <v>1.013938621859624</v>
      </c>
      <c r="R27">
        <f>D27/$K$11</f>
        <v>1.0244311572700151</v>
      </c>
      <c r="S27">
        <f t="shared" si="3"/>
        <v>0.40222030202465747</v>
      </c>
    </row>
    <row r="28" spans="3:19" ht="19.5" thickBot="1" x14ac:dyDescent="0.3">
      <c r="C28" s="41">
        <v>73.961212158203125</v>
      </c>
      <c r="D28" s="28">
        <v>123.53226470947266</v>
      </c>
      <c r="E28" s="28">
        <v>46.853965759277344</v>
      </c>
      <c r="Q28">
        <f>C28/$K$10</f>
        <v>1.0386824054947958</v>
      </c>
      <c r="R28">
        <f t="shared" ref="R28:R34" si="4">D28/$K$11</f>
        <v>1.0585008829736373</v>
      </c>
      <c r="S28">
        <f t="shared" si="3"/>
        <v>0.40147377078895741</v>
      </c>
    </row>
    <row r="29" spans="3:19" ht="18.75" x14ac:dyDescent="0.25">
      <c r="C29" s="37">
        <v>55.810527801513672</v>
      </c>
      <c r="D29" s="28">
        <v>115.58196258544922</v>
      </c>
      <c r="E29" s="28">
        <v>41.859970092773438</v>
      </c>
      <c r="Q29">
        <f>C29/$K$11</f>
        <v>0.47821913648278602</v>
      </c>
      <c r="R29">
        <f t="shared" si="4"/>
        <v>0.99037777490970258</v>
      </c>
      <c r="S29">
        <f t="shared" si="3"/>
        <v>0.35868212574793878</v>
      </c>
    </row>
    <row r="30" spans="3:19" ht="18.75" x14ac:dyDescent="0.25">
      <c r="C30" s="28">
        <v>55.933986663818359</v>
      </c>
      <c r="D30" s="28">
        <v>108.59376525878906</v>
      </c>
      <c r="E30" s="28">
        <v>66.421806335449219</v>
      </c>
      <c r="Q30">
        <f t="shared" ref="Q30:Q35" si="5">C30/$K$11</f>
        <v>0.47927700840853571</v>
      </c>
      <c r="R30">
        <f t="shared" si="4"/>
        <v>0.93049857607804243</v>
      </c>
      <c r="S30">
        <f t="shared" si="3"/>
        <v>0.56914313697825081</v>
      </c>
    </row>
    <row r="31" spans="3:19" ht="19.5" thickBot="1" x14ac:dyDescent="0.3">
      <c r="C31" s="28">
        <v>50.977546691894531</v>
      </c>
      <c r="D31" s="28">
        <v>129.65165710449219</v>
      </c>
      <c r="E31" s="41">
        <v>60.500907897949219</v>
      </c>
      <c r="Q31">
        <f t="shared" si="5"/>
        <v>0.43680716379728496</v>
      </c>
      <c r="R31">
        <f t="shared" si="4"/>
        <v>1.1109356235543597</v>
      </c>
      <c r="S31">
        <f t="shared" si="3"/>
        <v>0.51840921544908136</v>
      </c>
    </row>
    <row r="32" spans="3:19" ht="18.75" x14ac:dyDescent="0.25">
      <c r="C32" s="28">
        <v>84.506706237792969</v>
      </c>
      <c r="D32" s="28">
        <v>112.75627136230469</v>
      </c>
      <c r="E32" s="55"/>
      <c r="Q32">
        <f t="shared" si="5"/>
        <v>0.72410574986437881</v>
      </c>
      <c r="R32">
        <f t="shared" si="4"/>
        <v>0.96616550403663415</v>
      </c>
    </row>
    <row r="33" spans="3:18" ht="18.75" x14ac:dyDescent="0.25">
      <c r="C33" s="28">
        <v>47.740013122558594</v>
      </c>
      <c r="D33" s="28">
        <v>117.86930084228516</v>
      </c>
      <c r="E33" s="55"/>
      <c r="Q33">
        <f t="shared" si="5"/>
        <v>0.40906597286341473</v>
      </c>
      <c r="R33">
        <f t="shared" si="4"/>
        <v>1.0099771044469241</v>
      </c>
    </row>
    <row r="34" spans="3:18" ht="19.5" thickBot="1" x14ac:dyDescent="0.3">
      <c r="C34" s="28">
        <v>58.103397369384766</v>
      </c>
      <c r="D34" s="41">
        <v>106.09800720214844</v>
      </c>
      <c r="E34" s="56"/>
      <c r="Q34">
        <f t="shared" si="5"/>
        <v>0.49786586171560554</v>
      </c>
      <c r="R34">
        <f t="shared" si="4"/>
        <v>0.90911337673068449</v>
      </c>
    </row>
    <row r="35" spans="3:18" ht="18.75" x14ac:dyDescent="0.25">
      <c r="C35" s="28">
        <v>44.47747802734375</v>
      </c>
      <c r="D35" s="55"/>
      <c r="E35" s="56"/>
      <c r="Q35">
        <f t="shared" si="5"/>
        <v>0.38111055338544103</v>
      </c>
    </row>
    <row r="36" spans="3:18" ht="19.5" thickBot="1" x14ac:dyDescent="0.3">
      <c r="C36" s="41">
        <v>49.560367584228516</v>
      </c>
      <c r="D36" s="55"/>
      <c r="E36" s="56"/>
      <c r="Q36">
        <f>C36/$K$11</f>
        <v>0.4246638962847511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1:S36"/>
  <sheetViews>
    <sheetView workbookViewId="0">
      <selection activeCell="Q4" sqref="Q4"/>
    </sheetView>
  </sheetViews>
  <sheetFormatPr defaultRowHeight="15" x14ac:dyDescent="0.25"/>
  <cols>
    <col min="3" max="3" width="10.5703125" bestFit="1" customWidth="1"/>
  </cols>
  <sheetData>
    <row r="1" spans="3:19" x14ac:dyDescent="0.25">
      <c r="G1" t="s">
        <v>18</v>
      </c>
      <c r="P1" t="s">
        <v>87</v>
      </c>
    </row>
    <row r="2" spans="3:19" x14ac:dyDescent="0.25">
      <c r="C2">
        <v>18075</v>
      </c>
      <c r="D2" t="s">
        <v>85</v>
      </c>
      <c r="E2" t="s">
        <v>84</v>
      </c>
      <c r="G2">
        <v>18075</v>
      </c>
      <c r="H2" t="s">
        <v>85</v>
      </c>
      <c r="I2" t="s">
        <v>84</v>
      </c>
      <c r="Q2">
        <v>18075</v>
      </c>
      <c r="R2" t="s">
        <v>85</v>
      </c>
      <c r="S2" t="s">
        <v>84</v>
      </c>
    </row>
    <row r="3" spans="3:19" ht="18.75" x14ac:dyDescent="0.25">
      <c r="C3" s="28">
        <v>1055.6329345703125</v>
      </c>
      <c r="D3" s="28">
        <v>315.688720703125</v>
      </c>
      <c r="E3" s="28">
        <v>71.158195495605469</v>
      </c>
      <c r="G3" s="45">
        <f>AVERAGE(C3:C36)</f>
        <v>563.41934181662168</v>
      </c>
      <c r="H3" s="45">
        <f>AVERAGE(D3:D36)</f>
        <v>312.21902942657471</v>
      </c>
      <c r="I3" s="45">
        <f>AVERAGE(E3:E33)</f>
        <v>74.879189918781151</v>
      </c>
      <c r="Q3">
        <f>C3/$K$9</f>
        <v>2.2247280402227667</v>
      </c>
      <c r="R3">
        <f>D3/$K$9</f>
        <v>0.66530848548806443</v>
      </c>
      <c r="S3">
        <f>E3/$K$9</f>
        <v>0.1499646587619633</v>
      </c>
    </row>
    <row r="4" spans="3:19" ht="18.75" x14ac:dyDescent="0.25">
      <c r="C4" s="28">
        <v>1046.4300537109375</v>
      </c>
      <c r="D4" s="28">
        <v>437.25030517578125</v>
      </c>
      <c r="E4" s="28">
        <v>74.935447692871094</v>
      </c>
      <c r="G4" s="46">
        <v>34</v>
      </c>
      <c r="H4" s="46">
        <v>32</v>
      </c>
      <c r="I4" s="46">
        <v>29</v>
      </c>
      <c r="J4" t="s">
        <v>88</v>
      </c>
      <c r="Q4">
        <f t="shared" ref="Q4:S15" si="0">C4/$K$9</f>
        <v>2.2053331289537139</v>
      </c>
      <c r="R4">
        <f t="shared" si="0"/>
        <v>0.92149740943472769</v>
      </c>
      <c r="S4">
        <f t="shared" si="0"/>
        <v>0.1579251520386063</v>
      </c>
    </row>
    <row r="5" spans="3:19" ht="18.75" x14ac:dyDescent="0.25">
      <c r="C5" s="28">
        <v>1107.042236328125</v>
      </c>
      <c r="D5" s="28">
        <v>325.89984130859375</v>
      </c>
      <c r="E5" s="28">
        <v>64.111885070800781</v>
      </c>
      <c r="Q5">
        <f t="shared" si="0"/>
        <v>2.3330722490887328</v>
      </c>
      <c r="R5">
        <f t="shared" si="0"/>
        <v>0.6868282444773286</v>
      </c>
      <c r="S5">
        <f t="shared" si="0"/>
        <v>0.13511468215664088</v>
      </c>
    </row>
    <row r="6" spans="3:19" ht="18.75" x14ac:dyDescent="0.25">
      <c r="C6" s="28">
        <v>1053.681640625</v>
      </c>
      <c r="D6" s="28">
        <v>393.8519287109375</v>
      </c>
      <c r="E6" s="28">
        <v>101.62364196777344</v>
      </c>
      <c r="G6">
        <f>STDEV(C3:C36)/SQRT(COUNT(C3:C36))</f>
        <v>84.121771479606764</v>
      </c>
      <c r="H6">
        <f>STDEV(D3:D36)/SQRT(COUNT(D3:D36))</f>
        <v>27.749820656577047</v>
      </c>
      <c r="I6">
        <f>STDEV(E3:E31)/SQRT(COUNT(E3:E31))</f>
        <v>3.7699956994393875</v>
      </c>
      <c r="Q6">
        <f t="shared" si="0"/>
        <v>2.2206157221880694</v>
      </c>
      <c r="R6">
        <f t="shared" si="0"/>
        <v>0.83003608622318792</v>
      </c>
      <c r="S6">
        <f t="shared" si="0"/>
        <v>0.21417005706371872</v>
      </c>
    </row>
    <row r="7" spans="3:19" ht="18.75" x14ac:dyDescent="0.25">
      <c r="C7" s="28">
        <v>842.5576171875</v>
      </c>
      <c r="D7" s="28">
        <v>575.03759765625</v>
      </c>
      <c r="E7" s="28">
        <v>72.454200744628906</v>
      </c>
      <c r="Q7">
        <f t="shared" si="0"/>
        <v>1.7756755166257638</v>
      </c>
      <c r="R7">
        <f t="shared" si="0"/>
        <v>1.2118817306594618</v>
      </c>
      <c r="S7">
        <f t="shared" si="0"/>
        <v>0.15269596727210555</v>
      </c>
    </row>
    <row r="8" spans="3:19" ht="18.75" x14ac:dyDescent="0.25">
      <c r="C8" s="28">
        <v>1170.82958984375</v>
      </c>
      <c r="D8" s="28">
        <v>502.39321899414063</v>
      </c>
      <c r="E8" s="28">
        <v>64.859062194824219</v>
      </c>
      <c r="K8" t="s">
        <v>86</v>
      </c>
      <c r="Q8">
        <f t="shared" si="0"/>
        <v>2.4675029866401115</v>
      </c>
      <c r="R8">
        <f t="shared" si="0"/>
        <v>1.0587849667356091</v>
      </c>
      <c r="S8">
        <f t="shared" si="0"/>
        <v>0.13668934494366786</v>
      </c>
    </row>
    <row r="9" spans="3:19" ht="18.75" x14ac:dyDescent="0.25">
      <c r="C9" s="28">
        <v>1188.409423828125</v>
      </c>
      <c r="D9" s="28">
        <v>540.980224609375</v>
      </c>
      <c r="E9" s="28">
        <v>67.605812072753906</v>
      </c>
      <c r="K9" s="45">
        <f>AVERAGE(D3:D14)</f>
        <v>474.49976603190106</v>
      </c>
      <c r="Q9">
        <f t="shared" si="0"/>
        <v>2.5045521808502369</v>
      </c>
      <c r="R9">
        <f t="shared" si="0"/>
        <v>1.1401064096056992</v>
      </c>
      <c r="S9">
        <f t="shared" si="0"/>
        <v>0.14247807251438918</v>
      </c>
    </row>
    <row r="10" spans="3:19" ht="18.75" x14ac:dyDescent="0.25">
      <c r="C10" s="28">
        <v>1353.35595703125</v>
      </c>
      <c r="D10" s="28">
        <v>492.28668212890625</v>
      </c>
      <c r="E10" s="28">
        <v>60.203449249267578</v>
      </c>
      <c r="K10" s="45">
        <f>AVERAGE(D15:D26)</f>
        <v>147.03228505452475</v>
      </c>
      <c r="Q10">
        <f t="shared" si="0"/>
        <v>2.8521741292919049</v>
      </c>
      <c r="R10">
        <f t="shared" si="0"/>
        <v>1.0374856161589958</v>
      </c>
      <c r="S10">
        <f t="shared" si="0"/>
        <v>0.12687772167461941</v>
      </c>
    </row>
    <row r="11" spans="3:19" ht="18.75" x14ac:dyDescent="0.25">
      <c r="C11" s="28">
        <v>1064.2149658203125</v>
      </c>
      <c r="D11" s="28">
        <v>592.5631103515625</v>
      </c>
      <c r="E11" s="28">
        <v>63.952686309814453</v>
      </c>
      <c r="K11" s="45">
        <f>AVERAGE(D27:D34)</f>
        <v>316.57804107666016</v>
      </c>
      <c r="Q11">
        <f t="shared" si="0"/>
        <v>2.242814521743651</v>
      </c>
      <c r="R11">
        <f t="shared" si="0"/>
        <v>1.248816443698149</v>
      </c>
      <c r="S11">
        <f t="shared" si="0"/>
        <v>0.13477917353812743</v>
      </c>
    </row>
    <row r="12" spans="3:19" ht="18.75" x14ac:dyDescent="0.25">
      <c r="C12" s="28">
        <v>1422.8388671875</v>
      </c>
      <c r="D12" s="28">
        <v>427.02548217773438</v>
      </c>
      <c r="E12" s="28">
        <v>81.401069641113281</v>
      </c>
      <c r="Q12">
        <f t="shared" si="0"/>
        <v>2.9986081533533175</v>
      </c>
      <c r="R12">
        <f t="shared" si="0"/>
        <v>0.89994877289154462</v>
      </c>
      <c r="S12">
        <f t="shared" si="0"/>
        <v>0.17155133778430695</v>
      </c>
    </row>
    <row r="13" spans="3:19" ht="18.75" x14ac:dyDescent="0.25">
      <c r="C13" s="28">
        <v>1276.1773681640625</v>
      </c>
      <c r="D13" s="28">
        <v>554.4090576171875</v>
      </c>
      <c r="E13" s="28">
        <v>61.261932373046875</v>
      </c>
      <c r="Q13">
        <f t="shared" si="0"/>
        <v>2.6895215962619967</v>
      </c>
      <c r="R13">
        <f t="shared" si="0"/>
        <v>1.1684074414905277</v>
      </c>
      <c r="S13">
        <f t="shared" si="0"/>
        <v>0.12910845643900312</v>
      </c>
    </row>
    <row r="14" spans="3:19" ht="18.75" x14ac:dyDescent="0.25">
      <c r="C14" s="28">
        <v>1230.38525390625</v>
      </c>
      <c r="D14" s="33">
        <v>536.61102294921875</v>
      </c>
      <c r="E14" s="28">
        <v>63.908676147460938</v>
      </c>
      <c r="Q14">
        <f t="shared" si="0"/>
        <v>2.593015512305922</v>
      </c>
      <c r="R14">
        <f>D14/$K$9</f>
        <v>1.1308983931367036</v>
      </c>
      <c r="S14">
        <f t="shared" si="0"/>
        <v>0.13468642288680138</v>
      </c>
    </row>
    <row r="15" spans="3:19" ht="18.75" x14ac:dyDescent="0.25">
      <c r="C15" s="28">
        <v>900.9564208984375</v>
      </c>
      <c r="D15" s="28">
        <v>154.80809020996094</v>
      </c>
      <c r="E15" s="33">
        <v>101.26217651367188</v>
      </c>
      <c r="Q15">
        <f t="shared" si="0"/>
        <v>1.898749979231529</v>
      </c>
      <c r="R15">
        <f>D15/$K$10</f>
        <v>1.0528850187736158</v>
      </c>
      <c r="S15">
        <f>E15/$K$9</f>
        <v>0.21340827490916808</v>
      </c>
    </row>
    <row r="16" spans="3:19" ht="18.75" x14ac:dyDescent="0.25">
      <c r="C16" s="33">
        <v>1057.37548828125</v>
      </c>
      <c r="D16" s="28">
        <v>244.62428283691406</v>
      </c>
      <c r="E16" s="28">
        <v>71.832763671875</v>
      </c>
      <c r="Q16">
        <f>C16/$K$9</f>
        <v>2.2284004418458694</v>
      </c>
      <c r="R16">
        <f t="shared" ref="R16:S25" si="1">D16/$K$10</f>
        <v>1.6637453654902987</v>
      </c>
      <c r="S16">
        <f>E16/$K$10</f>
        <v>0.48855095767053391</v>
      </c>
    </row>
    <row r="17" spans="3:19" ht="18.75" x14ac:dyDescent="0.25">
      <c r="C17" s="28">
        <v>300.44912719726563</v>
      </c>
      <c r="D17" s="28">
        <v>143.43618774414063</v>
      </c>
      <c r="E17" s="28">
        <v>84.694999694824219</v>
      </c>
      <c r="Q17">
        <f>C17/$K$10</f>
        <v>2.0434228243534984</v>
      </c>
      <c r="R17">
        <f t="shared" si="1"/>
        <v>0.97554212458134237</v>
      </c>
      <c r="S17">
        <f t="shared" si="1"/>
        <v>0.57602994922792861</v>
      </c>
    </row>
    <row r="18" spans="3:19" ht="18.75" x14ac:dyDescent="0.25">
      <c r="C18" s="28">
        <v>155.33049011230469</v>
      </c>
      <c r="D18" s="28">
        <v>114.05743408203125</v>
      </c>
      <c r="E18" s="28">
        <v>73.023475646972656</v>
      </c>
      <c r="Q18">
        <f t="shared" ref="Q18:Q27" si="2">C18/$K$10</f>
        <v>1.0564379792825955</v>
      </c>
      <c r="R18">
        <f t="shared" si="1"/>
        <v>0.77573054135515029</v>
      </c>
      <c r="S18">
        <f t="shared" si="1"/>
        <v>0.49664926053412678</v>
      </c>
    </row>
    <row r="19" spans="3:19" ht="18.75" x14ac:dyDescent="0.25">
      <c r="C19" s="28">
        <v>150.54769897460938</v>
      </c>
      <c r="D19" s="28">
        <v>115.07598876953125</v>
      </c>
      <c r="E19" s="28">
        <v>121.48842620849609</v>
      </c>
      <c r="Q19">
        <f>C19/$K$10</f>
        <v>1.0239091293370091</v>
      </c>
      <c r="R19">
        <f t="shared" si="1"/>
        <v>0.78265796336401239</v>
      </c>
      <c r="S19">
        <f t="shared" si="1"/>
        <v>0.82627040832184517</v>
      </c>
    </row>
    <row r="20" spans="3:19" ht="18.75" x14ac:dyDescent="0.25">
      <c r="C20" s="28">
        <v>188.8013916015625</v>
      </c>
      <c r="D20" s="28">
        <v>138.49830627441406</v>
      </c>
      <c r="E20" s="28">
        <v>41.101913452148438</v>
      </c>
      <c r="Q20">
        <f t="shared" si="2"/>
        <v>1.2840811902742877</v>
      </c>
      <c r="R20">
        <f t="shared" si="1"/>
        <v>0.94195847002618516</v>
      </c>
      <c r="S20">
        <f t="shared" si="1"/>
        <v>0.27954345834254296</v>
      </c>
    </row>
    <row r="21" spans="3:19" ht="18.75" x14ac:dyDescent="0.25">
      <c r="C21" s="28">
        <v>132.34388732910156</v>
      </c>
      <c r="D21" s="28">
        <v>174.07498168945313</v>
      </c>
      <c r="E21" s="28">
        <v>52.381881713867188</v>
      </c>
      <c r="Q21">
        <f t="shared" si="2"/>
        <v>0.90010086750691376</v>
      </c>
      <c r="R21">
        <f t="shared" si="1"/>
        <v>1.1839235282570764</v>
      </c>
      <c r="S21">
        <f t="shared" si="1"/>
        <v>0.35626108711050869</v>
      </c>
    </row>
    <row r="22" spans="3:19" ht="18.75" x14ac:dyDescent="0.25">
      <c r="C22" s="28">
        <v>128.16053771972656</v>
      </c>
      <c r="D22" s="28">
        <v>138.30674743652344</v>
      </c>
      <c r="E22" s="28">
        <v>51.753047943115234</v>
      </c>
      <c r="Q22">
        <f t="shared" si="2"/>
        <v>0.87164895568480161</v>
      </c>
      <c r="R22">
        <f t="shared" si="1"/>
        <v>0.9406556348167644</v>
      </c>
      <c r="S22">
        <f t="shared" si="1"/>
        <v>0.35198424566361997</v>
      </c>
    </row>
    <row r="23" spans="3:19" ht="18.75" x14ac:dyDescent="0.25">
      <c r="C23" s="28">
        <v>179.38320922851563</v>
      </c>
      <c r="D23" s="28">
        <v>130.3997802734375</v>
      </c>
      <c r="E23" s="28">
        <v>29.215551376342773</v>
      </c>
      <c r="Q23">
        <f t="shared" si="2"/>
        <v>1.2200259906318807</v>
      </c>
      <c r="R23">
        <f>D23/$K$10</f>
        <v>0.88687855340805366</v>
      </c>
      <c r="S23">
        <f>E23/$K$10</f>
        <v>0.1987016073749287</v>
      </c>
    </row>
    <row r="24" spans="3:19" ht="19.5" thickBot="1" x14ac:dyDescent="0.3">
      <c r="C24" s="28">
        <v>131.66581726074219</v>
      </c>
      <c r="D24" s="28">
        <v>116.37380218505859</v>
      </c>
      <c r="E24" s="41">
        <v>110.58863067626953</v>
      </c>
      <c r="Q24">
        <f t="shared" si="2"/>
        <v>0.89548915880560431</v>
      </c>
      <c r="R24">
        <f t="shared" si="1"/>
        <v>0.79148468747461209</v>
      </c>
      <c r="S24">
        <f>E24/$K$10</f>
        <v>0.75213842072344428</v>
      </c>
    </row>
    <row r="25" spans="3:19" ht="18.75" x14ac:dyDescent="0.25">
      <c r="C25" s="28">
        <v>329.71649169921875</v>
      </c>
      <c r="D25" s="28">
        <v>124.12029266357422</v>
      </c>
      <c r="E25" s="37">
        <v>90.450515747070313</v>
      </c>
      <c r="Q25">
        <f t="shared" si="2"/>
        <v>2.2424768245759648</v>
      </c>
      <c r="R25">
        <f t="shared" si="1"/>
        <v>0.8441703304654895</v>
      </c>
      <c r="S25">
        <f>E25/$K$11</f>
        <v>0.2857131702484933</v>
      </c>
    </row>
    <row r="26" spans="3:19" ht="19.5" thickBot="1" x14ac:dyDescent="0.3">
      <c r="C26" s="28">
        <v>147.99653625488281</v>
      </c>
      <c r="D26" s="41">
        <v>170.61152648925781</v>
      </c>
      <c r="E26" s="28">
        <v>75.903778076171875</v>
      </c>
      <c r="Q26">
        <f t="shared" si="2"/>
        <v>1.0065580916463379</v>
      </c>
      <c r="R26">
        <f>D26/$K$10</f>
        <v>1.1603677819873985</v>
      </c>
      <c r="S26">
        <f t="shared" ref="S26:S31" si="3">E26/$K$11</f>
        <v>0.23976324390039291</v>
      </c>
    </row>
    <row r="27" spans="3:19" ht="18.75" x14ac:dyDescent="0.25">
      <c r="C27" s="28">
        <v>156.82510375976563</v>
      </c>
      <c r="D27" s="37">
        <v>301.41452026367188</v>
      </c>
      <c r="E27" s="28">
        <v>71.583404541015625</v>
      </c>
      <c r="Q27">
        <f t="shared" si="2"/>
        <v>1.0666031865151886</v>
      </c>
      <c r="R27">
        <f>D27/$K$11</f>
        <v>0.95210179214762281</v>
      </c>
      <c r="S27">
        <f t="shared" si="3"/>
        <v>0.22611613963358099</v>
      </c>
    </row>
    <row r="28" spans="3:19" ht="19.5" thickBot="1" x14ac:dyDescent="0.3">
      <c r="C28" s="41">
        <v>121.44925689697266</v>
      </c>
      <c r="D28" s="28">
        <v>335.34613037109375</v>
      </c>
      <c r="E28" s="28">
        <v>68.741615295410156</v>
      </c>
      <c r="Q28">
        <f>C28/$K$10</f>
        <v>0.82600400892861725</v>
      </c>
      <c r="R28">
        <f t="shared" ref="R28:R34" si="4">D28/$K$11</f>
        <v>1.0592842423012179</v>
      </c>
      <c r="S28">
        <f t="shared" si="3"/>
        <v>0.21713955605267077</v>
      </c>
    </row>
    <row r="29" spans="3:19" ht="18.75" x14ac:dyDescent="0.25">
      <c r="C29" s="37">
        <v>164.14419555664063</v>
      </c>
      <c r="D29" s="28">
        <v>308.3349609375</v>
      </c>
      <c r="E29" s="28">
        <v>96.486061096191406</v>
      </c>
      <c r="Q29">
        <f>C29/$K$11</f>
        <v>0.51849520263122961</v>
      </c>
      <c r="R29">
        <f t="shared" si="4"/>
        <v>0.97396193333205927</v>
      </c>
      <c r="S29">
        <f t="shared" si="3"/>
        <v>0.30477812285415928</v>
      </c>
    </row>
    <row r="30" spans="3:19" ht="18.75" x14ac:dyDescent="0.25">
      <c r="C30" s="28">
        <v>156.54246520996094</v>
      </c>
      <c r="D30" s="28">
        <v>291.62606811523438</v>
      </c>
      <c r="E30" s="28">
        <v>93.372314453125</v>
      </c>
      <c r="Q30">
        <f t="shared" ref="Q30:Q35" si="5">C30/$K$11</f>
        <v>0.49448301808164197</v>
      </c>
      <c r="R30">
        <f t="shared" si="4"/>
        <v>0.92118223716159897</v>
      </c>
      <c r="S30">
        <f t="shared" si="3"/>
        <v>0.29494248601568251</v>
      </c>
    </row>
    <row r="31" spans="3:19" ht="19.5" thickBot="1" x14ac:dyDescent="0.3">
      <c r="C31" s="28">
        <v>132.58924865722656</v>
      </c>
      <c r="D31" s="28">
        <v>316.30508422851563</v>
      </c>
      <c r="E31" s="41">
        <v>90.139892578125</v>
      </c>
      <c r="Q31">
        <f t="shared" si="5"/>
        <v>0.4188201057985565</v>
      </c>
      <c r="R31">
        <f t="shared" si="4"/>
        <v>0.99913778969881728</v>
      </c>
      <c r="S31">
        <f t="shared" si="3"/>
        <v>0.28473198037225017</v>
      </c>
    </row>
    <row r="32" spans="3:19" ht="18.75" x14ac:dyDescent="0.25">
      <c r="C32" s="28">
        <v>234.0765380859375</v>
      </c>
      <c r="D32" s="28">
        <v>276.70645141601563</v>
      </c>
      <c r="E32" s="55"/>
      <c r="Q32">
        <f t="shared" si="5"/>
        <v>0.73939600260921223</v>
      </c>
      <c r="R32">
        <f t="shared" si="4"/>
        <v>0.87405446844940982</v>
      </c>
    </row>
    <row r="33" spans="3:18" ht="18.75" x14ac:dyDescent="0.25">
      <c r="C33" s="28">
        <v>128.31292724609375</v>
      </c>
      <c r="D33" s="28">
        <v>313.70095825195313</v>
      </c>
      <c r="E33" s="55"/>
      <c r="Q33">
        <f t="shared" si="5"/>
        <v>0.40531215244655094</v>
      </c>
      <c r="R33">
        <f t="shared" si="4"/>
        <v>0.99091193181017145</v>
      </c>
    </row>
    <row r="34" spans="3:18" ht="19.5" thickBot="1" x14ac:dyDescent="0.3">
      <c r="C34" s="28">
        <v>165.8076171875</v>
      </c>
      <c r="D34" s="41">
        <v>389.19015502929688</v>
      </c>
      <c r="E34" s="56"/>
      <c r="Q34">
        <f t="shared" si="5"/>
        <v>0.52374958358956192</v>
      </c>
      <c r="R34">
        <f t="shared" si="4"/>
        <v>1.2293656050991026</v>
      </c>
    </row>
    <row r="35" spans="3:18" ht="18.75" x14ac:dyDescent="0.25">
      <c r="C35" s="28">
        <v>138.08883666992188</v>
      </c>
      <c r="D35" s="55"/>
      <c r="E35" s="56"/>
      <c r="Q35">
        <f t="shared" si="5"/>
        <v>0.4361920877401706</v>
      </c>
    </row>
    <row r="36" spans="3:18" ht="19.5" thickBot="1" x14ac:dyDescent="0.3">
      <c r="C36" s="41">
        <v>144.138427734375</v>
      </c>
      <c r="D36" s="55"/>
      <c r="E36" s="56"/>
      <c r="Q36">
        <f>C36/$K$11</f>
        <v>0.45530140765344973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1:S36"/>
  <sheetViews>
    <sheetView workbookViewId="0">
      <selection activeCell="Q3" sqref="Q3:S36"/>
    </sheetView>
  </sheetViews>
  <sheetFormatPr defaultRowHeight="15" x14ac:dyDescent="0.25"/>
  <cols>
    <col min="3" max="3" width="10.5703125" style="56" bestFit="1" customWidth="1"/>
    <col min="4" max="5" width="9.140625" style="56"/>
  </cols>
  <sheetData>
    <row r="1" spans="3:19" x14ac:dyDescent="0.25">
      <c r="C1"/>
      <c r="D1"/>
      <c r="E1"/>
      <c r="G1" t="s">
        <v>18</v>
      </c>
      <c r="P1" t="s">
        <v>87</v>
      </c>
    </row>
    <row r="2" spans="3:19" x14ac:dyDescent="0.25">
      <c r="C2">
        <v>18075</v>
      </c>
      <c r="D2" t="s">
        <v>85</v>
      </c>
      <c r="E2" t="s">
        <v>84</v>
      </c>
      <c r="G2">
        <v>18075</v>
      </c>
      <c r="H2" t="s">
        <v>85</v>
      </c>
      <c r="I2" t="s">
        <v>84</v>
      </c>
      <c r="Q2">
        <v>18075</v>
      </c>
      <c r="R2" t="s">
        <v>85</v>
      </c>
      <c r="S2" t="s">
        <v>84</v>
      </c>
    </row>
    <row r="3" spans="3:19" ht="18.75" x14ac:dyDescent="0.25">
      <c r="C3" s="28">
        <v>31.462890625</v>
      </c>
      <c r="D3" s="28">
        <v>32.374053955078125</v>
      </c>
      <c r="E3" s="28">
        <v>23.866615295410156</v>
      </c>
      <c r="G3" s="45">
        <f>AVERAGE(C3:C36)</f>
        <v>56.449842256658215</v>
      </c>
      <c r="H3" s="45">
        <f>AVERAGE(D3:D36)</f>
        <v>39.463178813457489</v>
      </c>
      <c r="I3" s="45">
        <f>AVERAGE(E3:E33)</f>
        <v>18.851264838514656</v>
      </c>
      <c r="Q3">
        <f>C3/$K$9</f>
        <v>0.63461240306796995</v>
      </c>
      <c r="R3">
        <f>D3/$K$9</f>
        <v>0.65299073827499743</v>
      </c>
      <c r="S3">
        <f>E3/$K$9</f>
        <v>0.48139410539997091</v>
      </c>
    </row>
    <row r="4" spans="3:19" ht="18.75" x14ac:dyDescent="0.25">
      <c r="C4" s="28">
        <v>158.47315979003906</v>
      </c>
      <c r="D4" s="28">
        <v>36.288734436035156</v>
      </c>
      <c r="E4" s="28">
        <v>12.225540161132813</v>
      </c>
      <c r="G4" s="46">
        <v>34</v>
      </c>
      <c r="H4" s="46">
        <v>32</v>
      </c>
      <c r="I4" s="46">
        <v>29</v>
      </c>
      <c r="J4" t="s">
        <v>88</v>
      </c>
      <c r="Q4">
        <f t="shared" ref="Q4:S15" si="0">C4/$K$9</f>
        <v>3.1964333460263896</v>
      </c>
      <c r="R4">
        <f t="shared" si="0"/>
        <v>0.73195057756228221</v>
      </c>
      <c r="S4">
        <f t="shared" si="0"/>
        <v>0.24659143728820915</v>
      </c>
    </row>
    <row r="5" spans="3:19" ht="18.75" x14ac:dyDescent="0.25">
      <c r="C5" s="28">
        <v>70.045158386230469</v>
      </c>
      <c r="D5" s="28">
        <v>29.645843505859375</v>
      </c>
      <c r="E5" s="28">
        <v>16.745416641235352</v>
      </c>
      <c r="Q5">
        <f t="shared" si="0"/>
        <v>1.4128239778274436</v>
      </c>
      <c r="R5">
        <f t="shared" si="0"/>
        <v>0.59796222198609217</v>
      </c>
      <c r="S5">
        <f t="shared" si="0"/>
        <v>0.33775819335000279</v>
      </c>
    </row>
    <row r="6" spans="3:19" ht="18.75" x14ac:dyDescent="0.25">
      <c r="C6" s="28">
        <v>34.758121490478516</v>
      </c>
      <c r="D6" s="28">
        <v>37.929401397705078</v>
      </c>
      <c r="E6" s="28">
        <v>25.187099456787109</v>
      </c>
      <c r="G6">
        <f>STDEV(C3:C36)/SQRT(COUNT(C3:C36))</f>
        <v>10.831337137255122</v>
      </c>
      <c r="H6">
        <f>STDEV(D3:D36)/SQRT(COUNT(D3:D36))</f>
        <v>4.1028730636977224</v>
      </c>
      <c r="I6">
        <f>STDEV(E3:E31)/SQRT(COUNT(E3:E31))</f>
        <v>1.7026657301979609</v>
      </c>
      <c r="Q6">
        <f t="shared" si="0"/>
        <v>0.70107782746681502</v>
      </c>
      <c r="R6">
        <f t="shared" si="0"/>
        <v>0.76504313779742672</v>
      </c>
      <c r="S6">
        <f t="shared" si="0"/>
        <v>0.50802851852025688</v>
      </c>
    </row>
    <row r="7" spans="3:19" ht="18.75" x14ac:dyDescent="0.25">
      <c r="C7" s="28">
        <v>103.57930755615234</v>
      </c>
      <c r="D7" s="28">
        <v>53.391220092773438</v>
      </c>
      <c r="E7" s="28">
        <v>23.319717407226563</v>
      </c>
      <c r="Q7">
        <f t="shared" si="0"/>
        <v>2.0892140540988891</v>
      </c>
      <c r="R7">
        <f t="shared" si="0"/>
        <v>1.0769109199039411</v>
      </c>
      <c r="S7">
        <f t="shared" si="0"/>
        <v>0.47036307245421827</v>
      </c>
    </row>
    <row r="8" spans="3:19" ht="18.75" x14ac:dyDescent="0.25">
      <c r="C8" s="28">
        <v>46.391197204589844</v>
      </c>
      <c r="D8" s="28">
        <v>46.510631561279297</v>
      </c>
      <c r="E8" s="28">
        <v>13.532688140869141</v>
      </c>
      <c r="K8" t="s">
        <v>86</v>
      </c>
      <c r="Q8">
        <f t="shared" si="0"/>
        <v>0.93571914577397008</v>
      </c>
      <c r="R8">
        <f>D8/$K$9</f>
        <v>0.93812815914184366</v>
      </c>
      <c r="S8">
        <f t="shared" si="0"/>
        <v>0.27295685712432483</v>
      </c>
    </row>
    <row r="9" spans="3:19" ht="18.75" x14ac:dyDescent="0.25">
      <c r="C9" s="28">
        <v>111.2587890625</v>
      </c>
      <c r="D9" s="28">
        <v>45.743106842041016</v>
      </c>
      <c r="E9" s="28">
        <v>12.94935131072998</v>
      </c>
      <c r="K9" s="45">
        <f>AVERAGE(D3:D14)</f>
        <v>49.578121185302734</v>
      </c>
      <c r="Q9">
        <f t="shared" si="0"/>
        <v>2.2441106359529068</v>
      </c>
      <c r="R9">
        <f t="shared" si="0"/>
        <v>0.92264704164710065</v>
      </c>
      <c r="S9">
        <f t="shared" si="0"/>
        <v>0.26119084388717762</v>
      </c>
    </row>
    <row r="10" spans="3:19" ht="18.75" x14ac:dyDescent="0.25">
      <c r="C10" s="28">
        <v>61.5166015625</v>
      </c>
      <c r="D10" s="28">
        <v>52.440349578857422</v>
      </c>
      <c r="E10" s="28">
        <v>16.496047973632813</v>
      </c>
      <c r="K10" s="45">
        <f>AVERAGE(D15:D26)</f>
        <v>16.96784480412801</v>
      </c>
      <c r="Q10">
        <f t="shared" si="0"/>
        <v>1.2408013876237083</v>
      </c>
      <c r="R10">
        <f t="shared" si="0"/>
        <v>1.0577316833539707</v>
      </c>
      <c r="S10">
        <f t="shared" si="0"/>
        <v>0.33272838056886694</v>
      </c>
    </row>
    <row r="11" spans="3:19" ht="18.75" x14ac:dyDescent="0.25">
      <c r="C11" s="28">
        <v>59.635654449462891</v>
      </c>
      <c r="D11" s="28">
        <v>100.64028930664063</v>
      </c>
      <c r="E11" s="28">
        <v>8.2949123382568359</v>
      </c>
      <c r="K11" s="45">
        <f>AVERAGE(D27:D34)</f>
        <v>58.033766269683838</v>
      </c>
      <c r="Q11">
        <f t="shared" si="0"/>
        <v>1.2028623316839542</v>
      </c>
      <c r="R11">
        <f t="shared" si="0"/>
        <v>2.0299335049524849</v>
      </c>
      <c r="S11">
        <f t="shared" si="0"/>
        <v>0.16730993712435868</v>
      </c>
    </row>
    <row r="12" spans="3:19" ht="18.75" x14ac:dyDescent="0.25">
      <c r="C12" s="28">
        <v>68.647369384765625</v>
      </c>
      <c r="D12" s="28">
        <v>38.278255462646484</v>
      </c>
      <c r="E12" s="28">
        <v>6.467350959777832</v>
      </c>
      <c r="Q12">
        <f t="shared" si="0"/>
        <v>1.3846303115882477</v>
      </c>
      <c r="R12">
        <f t="shared" si="0"/>
        <v>0.77207958969598756</v>
      </c>
      <c r="S12">
        <f t="shared" si="0"/>
        <v>0.13044768146024574</v>
      </c>
    </row>
    <row r="13" spans="3:19" ht="18.75" x14ac:dyDescent="0.25">
      <c r="C13" s="28">
        <v>276.892578125</v>
      </c>
      <c r="D13" s="28">
        <v>45.163883209228516</v>
      </c>
      <c r="E13" s="28">
        <v>17.29054069519043</v>
      </c>
      <c r="Q13">
        <f t="shared" si="0"/>
        <v>5.5849752169931737</v>
      </c>
      <c r="R13">
        <f t="shared" si="0"/>
        <v>0.91096399237123971</v>
      </c>
      <c r="S13">
        <f t="shared" si="0"/>
        <v>0.34875344772677974</v>
      </c>
    </row>
    <row r="14" spans="3:19" ht="18.75" x14ac:dyDescent="0.25">
      <c r="C14" s="28">
        <v>63.571357727050781</v>
      </c>
      <c r="D14" s="33">
        <v>76.531684875488281</v>
      </c>
      <c r="E14" s="28">
        <v>11.602969169616699</v>
      </c>
      <c r="Q14">
        <f t="shared" si="0"/>
        <v>1.2822462047209706</v>
      </c>
      <c r="R14">
        <f>D14/$K$9</f>
        <v>1.5436584333126331</v>
      </c>
      <c r="S14">
        <f t="shared" si="0"/>
        <v>0.234034063659846</v>
      </c>
    </row>
    <row r="15" spans="3:19" ht="18.75" x14ac:dyDescent="0.25">
      <c r="C15" s="28">
        <v>262.32281494140625</v>
      </c>
      <c r="D15" s="28">
        <v>11.006979942321777</v>
      </c>
      <c r="E15" s="33">
        <v>20.249301910400391</v>
      </c>
      <c r="Q15">
        <f t="shared" si="0"/>
        <v>5.2911003618098169</v>
      </c>
      <c r="R15">
        <f>D15/$K$10</f>
        <v>0.648696406018751</v>
      </c>
      <c r="S15">
        <f>E15/$K$9</f>
        <v>0.40843221619304176</v>
      </c>
    </row>
    <row r="16" spans="3:19" ht="18.75" x14ac:dyDescent="0.25">
      <c r="C16" s="33">
        <v>75.305999755859375</v>
      </c>
      <c r="D16" s="28">
        <v>39.998512268066406</v>
      </c>
      <c r="E16" s="28">
        <v>15.20047664642334</v>
      </c>
      <c r="Q16">
        <f>C16/$K$9</f>
        <v>1.518936134638833</v>
      </c>
      <c r="R16">
        <f t="shared" ref="R16:S25" si="1">D16/$K$10</f>
        <v>2.3573124772060265</v>
      </c>
      <c r="S16">
        <f>E16/$K$10</f>
        <v>0.89584015070230383</v>
      </c>
    </row>
    <row r="17" spans="3:19" ht="18.75" x14ac:dyDescent="0.25">
      <c r="C17" s="28">
        <v>33.691104888916016</v>
      </c>
      <c r="D17" s="28">
        <v>15.496187210083008</v>
      </c>
      <c r="E17" s="28">
        <v>10.97386360168457</v>
      </c>
      <c r="Q17">
        <f>C17/$K$10</f>
        <v>1.9855853986075769</v>
      </c>
      <c r="R17">
        <f t="shared" si="1"/>
        <v>0.91326785392998344</v>
      </c>
      <c r="S17">
        <f t="shared" si="1"/>
        <v>0.6467446943535694</v>
      </c>
    </row>
    <row r="18" spans="3:19" ht="18.75" x14ac:dyDescent="0.25">
      <c r="C18" s="28">
        <v>26.594518661499023</v>
      </c>
      <c r="D18" s="28">
        <v>16.828575134277344</v>
      </c>
      <c r="E18" s="28">
        <v>14.318602561950684</v>
      </c>
      <c r="Q18">
        <f t="shared" ref="Q18:Q27" si="2">C18/$K$10</f>
        <v>1.5673480614950577</v>
      </c>
      <c r="R18">
        <f t="shared" si="1"/>
        <v>0.99179214146178518</v>
      </c>
      <c r="S18">
        <f t="shared" si="1"/>
        <v>0.84386689807931248</v>
      </c>
    </row>
    <row r="19" spans="3:19" ht="18.75" x14ac:dyDescent="0.25">
      <c r="C19" s="28">
        <v>23.207033157348633</v>
      </c>
      <c r="D19" s="28">
        <v>14.506974220275879</v>
      </c>
      <c r="E19" s="28">
        <v>21.452482223510742</v>
      </c>
      <c r="Q19">
        <f>C19/$K$10</f>
        <v>1.3677065900380423</v>
      </c>
      <c r="R19">
        <f t="shared" si="1"/>
        <v>0.85496858250062258</v>
      </c>
      <c r="S19">
        <f t="shared" si="1"/>
        <v>1.2643021238791441</v>
      </c>
    </row>
    <row r="20" spans="3:19" ht="18.75" x14ac:dyDescent="0.25">
      <c r="C20" s="28">
        <v>26.812658309936523</v>
      </c>
      <c r="D20" s="28">
        <v>16.551034927368164</v>
      </c>
      <c r="E20" s="28">
        <v>8.5160274505615234</v>
      </c>
      <c r="Q20">
        <f t="shared" si="2"/>
        <v>1.5802041225302477</v>
      </c>
      <c r="R20">
        <f t="shared" si="1"/>
        <v>0.97543530828037495</v>
      </c>
      <c r="S20">
        <f t="shared" si="1"/>
        <v>0.50189211115896748</v>
      </c>
    </row>
    <row r="21" spans="3:19" ht="18.75" x14ac:dyDescent="0.25">
      <c r="C21" s="28">
        <v>30.12214469909668</v>
      </c>
      <c r="D21" s="28">
        <v>15.966130256652832</v>
      </c>
      <c r="E21" s="28">
        <v>8.3125133514404297</v>
      </c>
      <c r="Q21">
        <f t="shared" si="2"/>
        <v>1.7752487158397652</v>
      </c>
      <c r="R21">
        <f t="shared" si="1"/>
        <v>0.94096394922049986</v>
      </c>
      <c r="S21">
        <f t="shared" si="1"/>
        <v>0.4898980069300331</v>
      </c>
    </row>
    <row r="22" spans="3:19" ht="18.75" x14ac:dyDescent="0.25">
      <c r="C22" s="28">
        <v>26.621767044067383</v>
      </c>
      <c r="D22" s="28">
        <v>15.057168006896973</v>
      </c>
      <c r="E22" s="28">
        <v>14.495466232299805</v>
      </c>
      <c r="Q22">
        <f t="shared" si="2"/>
        <v>1.5689539450284651</v>
      </c>
      <c r="R22">
        <f t="shared" si="1"/>
        <v>0.8873942554704296</v>
      </c>
      <c r="S22">
        <f t="shared" si="1"/>
        <v>0.85429035918417207</v>
      </c>
    </row>
    <row r="23" spans="3:19" ht="18.75" x14ac:dyDescent="0.25">
      <c r="C23" s="28">
        <v>28.047666549682617</v>
      </c>
      <c r="D23" s="28">
        <v>11.641708374023438</v>
      </c>
      <c r="E23" s="28">
        <v>5.5287890434265137</v>
      </c>
      <c r="Q23">
        <f t="shared" si="2"/>
        <v>1.6529893379776235</v>
      </c>
      <c r="R23">
        <f>D23/$K$10</f>
        <v>0.68610412862753156</v>
      </c>
      <c r="S23">
        <f>E23/$K$10</f>
        <v>0.32583920393245502</v>
      </c>
    </row>
    <row r="24" spans="3:19" ht="19.5" thickBot="1" x14ac:dyDescent="0.3">
      <c r="C24" s="28">
        <v>21.733081817626953</v>
      </c>
      <c r="D24" s="28">
        <v>9.3069009780883789</v>
      </c>
      <c r="E24" s="41">
        <v>19.391855239868164</v>
      </c>
      <c r="Q24">
        <f t="shared" si="2"/>
        <v>1.2808392620575852</v>
      </c>
      <c r="R24">
        <f t="shared" si="1"/>
        <v>0.54850224560187844</v>
      </c>
      <c r="S24">
        <f>E24/$K$10</f>
        <v>1.1428590645260046</v>
      </c>
    </row>
    <row r="25" spans="3:19" ht="18.75" x14ac:dyDescent="0.25">
      <c r="C25" s="28">
        <v>72.130790710449219</v>
      </c>
      <c r="D25" s="28">
        <v>13.062607765197754</v>
      </c>
      <c r="E25" s="37">
        <v>36.042930603027344</v>
      </c>
      <c r="Q25">
        <f t="shared" si="2"/>
        <v>4.2510284330807249</v>
      </c>
      <c r="R25">
        <f t="shared" si="1"/>
        <v>0.76984483981252749</v>
      </c>
      <c r="S25">
        <f>E25/$K$11</f>
        <v>0.62106826628372303</v>
      </c>
    </row>
    <row r="26" spans="3:19" ht="19.5" thickBot="1" x14ac:dyDescent="0.3">
      <c r="C26" s="28">
        <v>27.086771011352539</v>
      </c>
      <c r="D26" s="41">
        <v>24.19135856628418</v>
      </c>
      <c r="E26" s="28">
        <v>31.790964126586914</v>
      </c>
      <c r="Q26">
        <f t="shared" si="2"/>
        <v>1.5963589556619915</v>
      </c>
      <c r="R26">
        <f>D26/$K$10</f>
        <v>1.4257178118695901</v>
      </c>
      <c r="S26">
        <f t="shared" ref="S26:S31" si="3">E26/$K$11</f>
        <v>0.54780115388089401</v>
      </c>
    </row>
    <row r="27" spans="3:19" ht="18.75" x14ac:dyDescent="0.25">
      <c r="C27" s="28">
        <v>16.712127685546875</v>
      </c>
      <c r="D27" s="37">
        <v>63.456680297851563</v>
      </c>
      <c r="E27" s="28">
        <v>24.732181549072266</v>
      </c>
      <c r="Q27">
        <f t="shared" si="2"/>
        <v>0.98492931061469147</v>
      </c>
      <c r="R27">
        <f>D27/$K$11</f>
        <v>1.0934441167055633</v>
      </c>
      <c r="S27">
        <f t="shared" si="3"/>
        <v>0.42616881754910446</v>
      </c>
    </row>
    <row r="28" spans="3:19" ht="19.5" thickBot="1" x14ac:dyDescent="0.3">
      <c r="C28" s="41">
        <v>23.842348098754883</v>
      </c>
      <c r="D28" s="28">
        <v>52.733745574951172</v>
      </c>
      <c r="E28" s="28">
        <v>25.713315963745117</v>
      </c>
      <c r="Q28">
        <f>C28/$K$10</f>
        <v>1.4051488785985604</v>
      </c>
      <c r="R28">
        <f t="shared" ref="R28:R34" si="4">D28/$K$11</f>
        <v>0.90867350104242095</v>
      </c>
      <c r="S28">
        <f t="shared" si="3"/>
        <v>0.44307508570536208</v>
      </c>
    </row>
    <row r="29" spans="3:19" ht="18.75" x14ac:dyDescent="0.25">
      <c r="C29" s="37">
        <v>21.278053283691406</v>
      </c>
      <c r="D29" s="28">
        <v>44.748069763183594</v>
      </c>
      <c r="E29" s="28">
        <v>26.741121292114258</v>
      </c>
      <c r="Q29">
        <f>C29/$K$11</f>
        <v>0.3666495327015647</v>
      </c>
      <c r="R29">
        <f t="shared" si="4"/>
        <v>0.77106954518923687</v>
      </c>
      <c r="S29">
        <f t="shared" si="3"/>
        <v>0.46078555659902959</v>
      </c>
    </row>
    <row r="30" spans="3:19" ht="18.75" x14ac:dyDescent="0.25">
      <c r="C30" s="28">
        <v>17.186124801635742</v>
      </c>
      <c r="D30" s="28">
        <v>47.245517730712891</v>
      </c>
      <c r="E30" s="28">
        <v>38.317638397216797</v>
      </c>
      <c r="Q30">
        <f t="shared" ref="Q30:Q35" si="5">C30/$K$11</f>
        <v>0.29614009061158542</v>
      </c>
      <c r="R30">
        <f t="shared" si="4"/>
        <v>0.81410393926808433</v>
      </c>
      <c r="S30">
        <f t="shared" si="3"/>
        <v>0.66026454700792847</v>
      </c>
    </row>
    <row r="31" spans="3:19" ht="19.5" thickBot="1" x14ac:dyDescent="0.3">
      <c r="C31" s="28">
        <v>16.830541610717773</v>
      </c>
      <c r="D31" s="28">
        <v>80.293182373046875</v>
      </c>
      <c r="E31" s="41">
        <v>36.930900573730469</v>
      </c>
      <c r="Q31">
        <f t="shared" si="5"/>
        <v>0.29001291304283056</v>
      </c>
      <c r="R31">
        <f t="shared" si="4"/>
        <v>1.3835597365837533</v>
      </c>
      <c r="S31">
        <f t="shared" si="3"/>
        <v>0.63636918552058097</v>
      </c>
    </row>
    <row r="32" spans="3:19" ht="18.75" x14ac:dyDescent="0.25">
      <c r="C32" s="28">
        <v>22.953899383544922</v>
      </c>
      <c r="D32" s="28">
        <v>77.180244445800781</v>
      </c>
      <c r="E32" s="55"/>
      <c r="Q32">
        <f t="shared" si="5"/>
        <v>0.39552661939736578</v>
      </c>
      <c r="R32">
        <f t="shared" si="4"/>
        <v>1.3299196210554896</v>
      </c>
    </row>
    <row r="33" spans="3:18" ht="18.75" x14ac:dyDescent="0.25">
      <c r="C33" s="28">
        <v>16.888731002807617</v>
      </c>
      <c r="D33" s="28">
        <v>51.306739807128906</v>
      </c>
      <c r="E33" s="55"/>
      <c r="Q33">
        <f t="shared" si="5"/>
        <v>0.29101559468543564</v>
      </c>
      <c r="R33">
        <f t="shared" si="4"/>
        <v>0.88408426860847988</v>
      </c>
    </row>
    <row r="34" spans="3:18" ht="19.5" thickBot="1" x14ac:dyDescent="0.3">
      <c r="C34" s="28">
        <v>17.057552337646484</v>
      </c>
      <c r="D34" s="41">
        <v>47.305950164794922</v>
      </c>
      <c r="Q34">
        <f t="shared" si="5"/>
        <v>0.29392461379087076</v>
      </c>
      <c r="R34">
        <f t="shared" si="4"/>
        <v>0.81514527154697181</v>
      </c>
    </row>
    <row r="35" spans="3:18" ht="18.75" x14ac:dyDescent="0.25">
      <c r="C35" s="28">
        <v>12.853933334350586</v>
      </c>
      <c r="D35" s="55"/>
      <c r="Q35">
        <f t="shared" si="5"/>
        <v>0.22149059350410161</v>
      </c>
    </row>
    <row r="36" spans="3:18" ht="19.5" thickBot="1" x14ac:dyDescent="0.3">
      <c r="C36" s="41">
        <v>13.782788276672363</v>
      </c>
      <c r="D36" s="55"/>
      <c r="Q36">
        <f>C36/$K$11</f>
        <v>0.23749601589914957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S36"/>
  <sheetViews>
    <sheetView topLeftCell="A8" workbookViewId="0">
      <selection activeCell="Q3" sqref="Q3:S36"/>
    </sheetView>
  </sheetViews>
  <sheetFormatPr defaultRowHeight="15" x14ac:dyDescent="0.25"/>
  <sheetData>
    <row r="1" spans="3:19" x14ac:dyDescent="0.25">
      <c r="G1" t="s">
        <v>18</v>
      </c>
      <c r="P1" t="s">
        <v>87</v>
      </c>
    </row>
    <row r="2" spans="3:19" x14ac:dyDescent="0.25">
      <c r="C2">
        <v>18075</v>
      </c>
      <c r="D2" t="s">
        <v>85</v>
      </c>
      <c r="E2" t="s">
        <v>84</v>
      </c>
      <c r="G2">
        <v>18075</v>
      </c>
      <c r="H2" t="s">
        <v>85</v>
      </c>
      <c r="I2" t="s">
        <v>84</v>
      </c>
      <c r="Q2">
        <v>18075</v>
      </c>
      <c r="R2" t="s">
        <v>85</v>
      </c>
      <c r="S2" t="s">
        <v>84</v>
      </c>
    </row>
    <row r="3" spans="3:19" ht="18.75" x14ac:dyDescent="0.25">
      <c r="C3" s="28">
        <v>277.22268676757813</v>
      </c>
      <c r="D3" s="28">
        <v>126.92666625976563</v>
      </c>
      <c r="E3" s="28">
        <v>38.426040649414063</v>
      </c>
      <c r="G3" s="45">
        <f>AVERAGE(C3:C36)</f>
        <v>127.50383623908547</v>
      </c>
      <c r="H3" s="45">
        <f>AVERAGE(D3:D36)</f>
        <v>102.27449613809586</v>
      </c>
      <c r="I3" s="45">
        <f>AVERAGE(E3:E33)</f>
        <v>35.952533327299975</v>
      </c>
      <c r="Q3">
        <f>C3/$K$9</f>
        <v>1.5454581600530277</v>
      </c>
      <c r="R3">
        <f>D3/$K$9</f>
        <v>0.70758946313777471</v>
      </c>
      <c r="S3">
        <f>E3/$K$9</f>
        <v>0.21421709302584979</v>
      </c>
    </row>
    <row r="4" spans="3:19" ht="18.75" x14ac:dyDescent="0.25">
      <c r="C4" s="28">
        <v>161.33128356933594</v>
      </c>
      <c r="D4" s="28">
        <v>169.5400390625</v>
      </c>
      <c r="E4" s="28">
        <v>42.569862365722656</v>
      </c>
      <c r="G4" s="46">
        <v>34</v>
      </c>
      <c r="H4" s="46">
        <v>32</v>
      </c>
      <c r="I4" s="46">
        <v>29</v>
      </c>
      <c r="J4" t="s">
        <v>88</v>
      </c>
      <c r="Q4">
        <f t="shared" ref="Q4:S15" si="0">C4/$K$9</f>
        <v>0.89938796702124379</v>
      </c>
      <c r="R4">
        <f t="shared" si="0"/>
        <v>0.94515005203929514</v>
      </c>
      <c r="S4">
        <f t="shared" si="0"/>
        <v>0.23731802736836707</v>
      </c>
    </row>
    <row r="5" spans="3:19" ht="18.75" x14ac:dyDescent="0.25">
      <c r="C5" s="28">
        <v>238.62942504882813</v>
      </c>
      <c r="D5" s="28">
        <v>139.12124633789063</v>
      </c>
      <c r="E5" s="28">
        <v>34.483016967773438</v>
      </c>
      <c r="Q5">
        <f t="shared" si="0"/>
        <v>1.3303088447435281</v>
      </c>
      <c r="R5">
        <f t="shared" si="0"/>
        <v>0.77557168172856028</v>
      </c>
      <c r="S5">
        <f t="shared" si="0"/>
        <v>0.19223556548520221</v>
      </c>
    </row>
    <row r="6" spans="3:19" ht="18.75" x14ac:dyDescent="0.25">
      <c r="C6" s="28">
        <v>273.77743530273438</v>
      </c>
      <c r="D6" s="28">
        <v>163.12715148925781</v>
      </c>
      <c r="E6" s="28">
        <v>57.630992889404297</v>
      </c>
      <c r="G6">
        <f>STDEV(C3:C36)/SQRT(COUNT(C3:C36))</f>
        <v>19.366851896639822</v>
      </c>
      <c r="H6">
        <f>STDEV(D3:D36)/SQRT(COUNT(D3:D36))</f>
        <v>11.60040437942906</v>
      </c>
      <c r="I6">
        <f>STDEV(E3:E31)/SQRT(COUNT(E3:E31))</f>
        <v>2.6121888617534976</v>
      </c>
      <c r="Q6">
        <f t="shared" si="0"/>
        <v>1.5262516079058672</v>
      </c>
      <c r="R6">
        <f t="shared" si="0"/>
        <v>0.90939955288235208</v>
      </c>
      <c r="S6">
        <f t="shared" si="0"/>
        <v>0.32128066166374231</v>
      </c>
    </row>
    <row r="7" spans="3:19" ht="18.75" x14ac:dyDescent="0.25">
      <c r="C7" s="28">
        <v>167.13385009765625</v>
      </c>
      <c r="D7" s="28">
        <v>213.27000427246094</v>
      </c>
      <c r="E7" s="28">
        <v>38.386024475097656</v>
      </c>
      <c r="Q7">
        <f t="shared" si="0"/>
        <v>0.93173605474453181</v>
      </c>
      <c r="R7">
        <f t="shared" si="0"/>
        <v>1.1889354087162189</v>
      </c>
      <c r="S7">
        <f t="shared" si="0"/>
        <v>0.2139940112721431</v>
      </c>
    </row>
    <row r="8" spans="3:19" ht="18.75" x14ac:dyDescent="0.25">
      <c r="C8" s="28">
        <v>305.39752197265625</v>
      </c>
      <c r="D8" s="28">
        <v>194.90943908691406</v>
      </c>
      <c r="E8" s="28">
        <v>34.403530120849609</v>
      </c>
      <c r="K8" t="s">
        <v>86</v>
      </c>
      <c r="Q8">
        <f t="shared" si="0"/>
        <v>1.7025269392483737</v>
      </c>
      <c r="R8">
        <f t="shared" si="0"/>
        <v>1.0865791202751549</v>
      </c>
      <c r="S8">
        <f t="shared" si="0"/>
        <v>0.19179244303506052</v>
      </c>
    </row>
    <row r="9" spans="3:19" ht="18.75" x14ac:dyDescent="0.25">
      <c r="C9" s="28">
        <v>252.66241455078125</v>
      </c>
      <c r="D9" s="28">
        <v>233.20309448242188</v>
      </c>
      <c r="E9" s="28">
        <v>42.678047180175781</v>
      </c>
      <c r="K9" s="45">
        <f>AVERAGE(D3:D14)</f>
        <v>179.37896601359049</v>
      </c>
      <c r="Q9">
        <f t="shared" si="0"/>
        <v>1.4085398091303443</v>
      </c>
      <c r="R9">
        <f t="shared" si="0"/>
        <v>1.3000581933600479</v>
      </c>
      <c r="S9">
        <f t="shared" si="0"/>
        <v>0.23792113495036155</v>
      </c>
    </row>
    <row r="10" spans="3:19" ht="18.75" x14ac:dyDescent="0.25">
      <c r="C10" s="28">
        <v>331.07449340820313</v>
      </c>
      <c r="D10" s="28">
        <v>212.80152893066406</v>
      </c>
      <c r="E10" s="28">
        <v>36.37860107421875</v>
      </c>
      <c r="K10" s="45">
        <f>AVERAGE(D15:D26)</f>
        <v>54.238918463389076</v>
      </c>
      <c r="Q10">
        <f t="shared" si="0"/>
        <v>1.8456706533982339</v>
      </c>
      <c r="R10">
        <f t="shared" si="0"/>
        <v>1.186323757237743</v>
      </c>
      <c r="S10">
        <f t="shared" si="0"/>
        <v>0.202803048109122</v>
      </c>
    </row>
    <row r="11" spans="3:19" ht="18.75" x14ac:dyDescent="0.25">
      <c r="C11" s="28">
        <v>289.39987182617188</v>
      </c>
      <c r="D11" s="28">
        <v>157.95355224609375</v>
      </c>
      <c r="E11" s="28">
        <v>39.929481506347656</v>
      </c>
      <c r="K11" s="45">
        <f>AVERAGE(D27:D34)</f>
        <v>58.671157836914063</v>
      </c>
      <c r="Q11">
        <f t="shared" si="0"/>
        <v>1.6133434050692752</v>
      </c>
      <c r="R11">
        <f t="shared" si="0"/>
        <v>0.88055782545946071</v>
      </c>
      <c r="S11">
        <f t="shared" si="0"/>
        <v>0.22259845952798299</v>
      </c>
    </row>
    <row r="12" spans="3:19" ht="18.75" x14ac:dyDescent="0.25">
      <c r="C12" s="28">
        <v>364.57974243164063</v>
      </c>
      <c r="D12" s="28">
        <v>161.777099609375</v>
      </c>
      <c r="E12" s="28">
        <v>53.852760314941406</v>
      </c>
      <c r="Q12">
        <f t="shared" si="0"/>
        <v>2.0324553682844764</v>
      </c>
      <c r="R12">
        <f t="shared" si="0"/>
        <v>0.90187329765920332</v>
      </c>
      <c r="S12">
        <f t="shared" si="0"/>
        <v>0.30021780987889796</v>
      </c>
    </row>
    <row r="13" spans="3:19" ht="18.75" x14ac:dyDescent="0.25">
      <c r="C13" s="28">
        <v>127.1895751953125</v>
      </c>
      <c r="D13" s="28">
        <v>200.00459289550781</v>
      </c>
      <c r="E13" s="28">
        <v>37.369964599609375</v>
      </c>
      <c r="Q13">
        <f t="shared" si="0"/>
        <v>0.70905512514592206</v>
      </c>
      <c r="R13">
        <f t="shared" si="0"/>
        <v>1.1149835309026959</v>
      </c>
      <c r="S13">
        <f t="shared" si="0"/>
        <v>0.2083296912123915</v>
      </c>
    </row>
    <row r="14" spans="3:19" ht="18.75" x14ac:dyDescent="0.25">
      <c r="C14" s="28">
        <v>316.91110229492188</v>
      </c>
      <c r="D14" s="33">
        <v>179.91317749023438</v>
      </c>
      <c r="E14" s="28">
        <v>40.61419677734375</v>
      </c>
      <c r="Q14">
        <f t="shared" si="0"/>
        <v>1.7667127274605396</v>
      </c>
      <c r="R14">
        <f>D14/$K$9</f>
        <v>1.0029781166014939</v>
      </c>
      <c r="S14">
        <f t="shared" si="0"/>
        <v>0.22641560312186576</v>
      </c>
    </row>
    <row r="15" spans="3:19" ht="18.75" x14ac:dyDescent="0.25">
      <c r="C15" s="28">
        <v>29.182403564453125</v>
      </c>
      <c r="D15" s="28">
        <v>72.023017883300781</v>
      </c>
      <c r="E15" s="33">
        <v>58.939434051513672</v>
      </c>
      <c r="Q15">
        <f t="shared" si="0"/>
        <v>0.1626857608391061</v>
      </c>
      <c r="R15">
        <f>D15/$K$10</f>
        <v>1.3278844771197984</v>
      </c>
      <c r="S15">
        <f>E15/$K$9</f>
        <v>0.32857494588885178</v>
      </c>
    </row>
    <row r="16" spans="3:19" ht="18.75" x14ac:dyDescent="0.25">
      <c r="C16" s="33">
        <v>216.49288940429688</v>
      </c>
      <c r="D16" s="28">
        <v>89.549064636230469</v>
      </c>
      <c r="E16" s="28">
        <v>33.271518707275391</v>
      </c>
      <c r="Q16">
        <f>C16/$K$9</f>
        <v>1.2069023153355365</v>
      </c>
      <c r="R16">
        <f>D16/$K$10</f>
        <v>1.6510112512047141</v>
      </c>
      <c r="S16">
        <f>E16/$K$10</f>
        <v>0.61342518711418359</v>
      </c>
    </row>
    <row r="17" spans="3:19" ht="18.75" x14ac:dyDescent="0.25">
      <c r="C17" s="28">
        <v>105.74813842773438</v>
      </c>
      <c r="D17" s="28">
        <v>59.46051025390625</v>
      </c>
      <c r="E17" s="28">
        <v>53.278648376464844</v>
      </c>
      <c r="Q17">
        <f>C17/$K$10</f>
        <v>1.9496726967207816</v>
      </c>
      <c r="R17">
        <f>D17/$K$10</f>
        <v>1.096270204835329</v>
      </c>
      <c r="S17">
        <f t="shared" ref="R17:S25" si="1">E17/$K$10</f>
        <v>0.98229555245331068</v>
      </c>
    </row>
    <row r="18" spans="3:19" ht="18.75" x14ac:dyDescent="0.25">
      <c r="C18" s="28">
        <v>54.196556091308594</v>
      </c>
      <c r="D18" s="28">
        <v>54.363380432128906</v>
      </c>
      <c r="E18" s="28">
        <v>32.818283081054688</v>
      </c>
      <c r="Q18">
        <f t="shared" ref="Q18:Q27" si="2">C18/$K$10</f>
        <v>0.99921896724196158</v>
      </c>
      <c r="R18">
        <f t="shared" si="1"/>
        <v>1.002294698571909</v>
      </c>
      <c r="S18">
        <f t="shared" si="1"/>
        <v>0.60506890643859024</v>
      </c>
    </row>
    <row r="19" spans="3:19" ht="18.75" x14ac:dyDescent="0.25">
      <c r="C19" s="28">
        <v>64.925262451171875</v>
      </c>
      <c r="D19" s="28">
        <v>51.141525268554688</v>
      </c>
      <c r="E19" s="28">
        <v>67.555068969726563</v>
      </c>
      <c r="Q19">
        <f>C19/$K$10</f>
        <v>1.1970235449107638</v>
      </c>
      <c r="R19">
        <f t="shared" si="1"/>
        <v>0.94289352954327232</v>
      </c>
      <c r="S19">
        <f t="shared" si="1"/>
        <v>1.2455091451597768</v>
      </c>
    </row>
    <row r="20" spans="3:19" ht="18.75" x14ac:dyDescent="0.25">
      <c r="C20" s="28">
        <v>2.1935749053955078</v>
      </c>
      <c r="D20" s="28">
        <v>1.7057819366455078</v>
      </c>
      <c r="E20" s="28">
        <v>21.688892364501953</v>
      </c>
      <c r="Q20">
        <f t="shared" si="2"/>
        <v>4.0442821640629817E-2</v>
      </c>
      <c r="R20">
        <f t="shared" si="1"/>
        <v>3.1449409113806351E-2</v>
      </c>
      <c r="S20">
        <f t="shared" si="1"/>
        <v>0.39987693300230198</v>
      </c>
    </row>
    <row r="21" spans="3:19" ht="18.75" x14ac:dyDescent="0.25">
      <c r="C21" s="28">
        <v>5.5164012908935547</v>
      </c>
      <c r="D21" s="28">
        <v>69.93377685546875</v>
      </c>
      <c r="E21" s="28">
        <v>30.618173599243164</v>
      </c>
      <c r="Q21">
        <f t="shared" si="2"/>
        <v>0.10170559161531015</v>
      </c>
      <c r="R21">
        <f t="shared" si="1"/>
        <v>1.2893652535249869</v>
      </c>
      <c r="S21">
        <f t="shared" si="1"/>
        <v>0.56450560716674758</v>
      </c>
    </row>
    <row r="22" spans="3:19" ht="18.75" x14ac:dyDescent="0.25">
      <c r="C22" s="28">
        <v>45.984733581542969</v>
      </c>
      <c r="D22" s="28">
        <v>58.09088134765625</v>
      </c>
      <c r="E22" s="28">
        <v>22.391717910766602</v>
      </c>
      <c r="Q22">
        <f t="shared" si="2"/>
        <v>0.84781804070415545</v>
      </c>
      <c r="R22">
        <f t="shared" si="1"/>
        <v>1.0710184309236774</v>
      </c>
      <c r="S22">
        <f t="shared" si="1"/>
        <v>0.41283488950615538</v>
      </c>
    </row>
    <row r="23" spans="3:19" ht="18.75" x14ac:dyDescent="0.25">
      <c r="C23" s="28">
        <v>61.357162475585938</v>
      </c>
      <c r="D23" s="28">
        <v>8.3042831420898438</v>
      </c>
      <c r="E23" s="28">
        <v>10.87867546081543</v>
      </c>
      <c r="Q23">
        <f t="shared" si="2"/>
        <v>1.1312386790492814</v>
      </c>
      <c r="R23">
        <f>D23/$K$10</f>
        <v>0.15310561820466945</v>
      </c>
      <c r="S23">
        <f>E23/$K$10</f>
        <v>0.20056954985484207</v>
      </c>
    </row>
    <row r="24" spans="3:19" ht="19.5" thickBot="1" x14ac:dyDescent="0.3">
      <c r="C24" s="28">
        <v>55.583911895751953</v>
      </c>
      <c r="D24" s="28">
        <v>62.860343933105469</v>
      </c>
      <c r="E24" s="41">
        <v>54.493293762207031</v>
      </c>
      <c r="Q24">
        <f t="shared" si="2"/>
        <v>1.0247975710148192</v>
      </c>
      <c r="R24">
        <f t="shared" si="1"/>
        <v>1.1589527541102391</v>
      </c>
      <c r="S24">
        <f>E24/$K$10</f>
        <v>1.0046899035973524</v>
      </c>
    </row>
    <row r="25" spans="3:19" ht="18.75" x14ac:dyDescent="0.25">
      <c r="C25" s="28">
        <v>121.91162872314453</v>
      </c>
      <c r="D25" s="28">
        <v>59.159233093261719</v>
      </c>
      <c r="E25" s="37">
        <v>30.886146545410156</v>
      </c>
      <c r="Q25">
        <f t="shared" si="2"/>
        <v>2.2476780912479679</v>
      </c>
      <c r="R25">
        <f t="shared" si="1"/>
        <v>1.0907155741535264</v>
      </c>
      <c r="S25">
        <f>E25/$K$11</f>
        <v>0.52642810682658037</v>
      </c>
    </row>
    <row r="26" spans="3:19" ht="19.5" thickBot="1" x14ac:dyDescent="0.3">
      <c r="C26" s="28">
        <v>52.843940734863281</v>
      </c>
      <c r="D26" s="41">
        <v>64.275222778320313</v>
      </c>
      <c r="E26" s="28">
        <v>18.938512802124023</v>
      </c>
      <c r="Q26">
        <f t="shared" si="2"/>
        <v>0.97428087122593721</v>
      </c>
      <c r="R26">
        <f>D26/$K$10</f>
        <v>1.185038798694072</v>
      </c>
      <c r="S26">
        <f t="shared" ref="S26:S31" si="3">E26/$K$11</f>
        <v>0.32279084818415671</v>
      </c>
    </row>
    <row r="27" spans="3:19" ht="18.75" x14ac:dyDescent="0.25">
      <c r="C27" s="28">
        <v>55.487159729003906</v>
      </c>
      <c r="D27" s="37">
        <v>56.099479675292969</v>
      </c>
      <c r="E27" s="28">
        <v>22.208908081054688</v>
      </c>
      <c r="Q27">
        <f t="shared" si="2"/>
        <v>1.0230137565603816</v>
      </c>
      <c r="R27">
        <f>D27/$K$11</f>
        <v>0.95616793231233843</v>
      </c>
      <c r="S27">
        <f t="shared" si="3"/>
        <v>0.37853195505000814</v>
      </c>
    </row>
    <row r="28" spans="3:19" ht="19.5" thickBot="1" x14ac:dyDescent="0.3">
      <c r="C28" s="41">
        <v>50.118865966796875</v>
      </c>
      <c r="D28" s="28">
        <v>70.79852294921875</v>
      </c>
      <c r="E28" s="28">
        <v>21.140649795532227</v>
      </c>
      <c r="Q28">
        <f>C28/$K$10</f>
        <v>0.9240388154241459</v>
      </c>
      <c r="R28">
        <f t="shared" ref="R28:R34" si="4">D28/$K$11</f>
        <v>1.2067006270102023</v>
      </c>
      <c r="S28">
        <f t="shared" si="3"/>
        <v>0.36032440086313056</v>
      </c>
    </row>
    <row r="29" spans="3:19" ht="18.75" x14ac:dyDescent="0.25">
      <c r="C29" s="37">
        <v>34.532474517822266</v>
      </c>
      <c r="D29" s="28">
        <v>70.833892822265625</v>
      </c>
      <c r="E29" s="28">
        <v>15.11884880065918</v>
      </c>
      <c r="Q29">
        <f>C29/$K$11</f>
        <v>0.58857666681490828</v>
      </c>
      <c r="R29">
        <f t="shared" si="4"/>
        <v>1.2073034764229444</v>
      </c>
      <c r="S29">
        <f t="shared" si="3"/>
        <v>0.25768792296011023</v>
      </c>
    </row>
    <row r="30" spans="3:19" ht="18.75" x14ac:dyDescent="0.25">
      <c r="C30" s="28">
        <v>38.74786376953125</v>
      </c>
      <c r="D30" s="28">
        <v>61.348247528076172</v>
      </c>
      <c r="E30" s="28">
        <v>28.104167938232422</v>
      </c>
      <c r="Q30">
        <f t="shared" ref="Q30:Q35" si="5">C30/$K$11</f>
        <v>0.66042439246276985</v>
      </c>
      <c r="R30">
        <f t="shared" si="4"/>
        <v>1.045628717582215</v>
      </c>
      <c r="S30">
        <f t="shared" si="3"/>
        <v>0.47901164685299863</v>
      </c>
    </row>
    <row r="31" spans="3:19" ht="19.5" thickBot="1" x14ac:dyDescent="0.3">
      <c r="C31" s="28">
        <v>34.147003173828125</v>
      </c>
      <c r="D31" s="28">
        <v>49.358474731445313</v>
      </c>
      <c r="E31" s="41">
        <v>23.57000732421875</v>
      </c>
      <c r="Q31">
        <f t="shared" si="5"/>
        <v>0.58200663550470955</v>
      </c>
      <c r="R31">
        <f t="shared" si="4"/>
        <v>0.84127323460438852</v>
      </c>
      <c r="S31">
        <f t="shared" si="3"/>
        <v>0.40173073437097295</v>
      </c>
    </row>
    <row r="32" spans="3:19" ht="18.75" x14ac:dyDescent="0.25">
      <c r="C32" s="28">
        <v>61.552806854248047</v>
      </c>
      <c r="D32" s="28">
        <v>35.576026916503906</v>
      </c>
      <c r="E32" s="55"/>
      <c r="Q32">
        <f t="shared" si="5"/>
        <v>1.0491152573696261</v>
      </c>
      <c r="R32">
        <f t="shared" si="4"/>
        <v>0.60636313016683951</v>
      </c>
    </row>
    <row r="33" spans="3:18" ht="18.75" x14ac:dyDescent="0.25">
      <c r="C33" s="28">
        <v>30.851282119750977</v>
      </c>
      <c r="D33" s="28">
        <v>66.56256103515625</v>
      </c>
      <c r="E33" s="55"/>
      <c r="Q33">
        <f t="shared" si="5"/>
        <v>0.5258338723348035</v>
      </c>
      <c r="R33">
        <f t="shared" si="4"/>
        <v>1.1345022578244939</v>
      </c>
    </row>
    <row r="34" spans="3:18" ht="19.5" thickBot="1" x14ac:dyDescent="0.3">
      <c r="C34" s="28">
        <v>41.045845031738281</v>
      </c>
      <c r="D34" s="41">
        <v>58.792057037353516</v>
      </c>
      <c r="E34" s="56"/>
      <c r="Q34">
        <f t="shared" si="5"/>
        <v>0.699591529211539</v>
      </c>
      <c r="R34">
        <f t="shared" si="4"/>
        <v>1.0020606240765779</v>
      </c>
    </row>
    <row r="35" spans="3:18" ht="18.75" x14ac:dyDescent="0.25">
      <c r="C35" s="28">
        <v>31.623544692993164</v>
      </c>
      <c r="D35" s="55"/>
      <c r="E35" s="56"/>
      <c r="Q35">
        <f t="shared" si="5"/>
        <v>0.53899643127711749</v>
      </c>
    </row>
    <row r="36" spans="3:18" ht="19.5" thickBot="1" x14ac:dyDescent="0.3">
      <c r="C36" s="41">
        <v>35.777580261230469</v>
      </c>
      <c r="D36" s="55"/>
      <c r="E36" s="56"/>
      <c r="Q36">
        <f>C36/$K$11</f>
        <v>0.60979843555636004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1:S36"/>
  <sheetViews>
    <sheetView tabSelected="1" workbookViewId="0">
      <selection activeCell="N22" sqref="N22"/>
    </sheetView>
  </sheetViews>
  <sheetFormatPr defaultRowHeight="15" x14ac:dyDescent="0.25"/>
  <sheetData>
    <row r="1" spans="3:19" x14ac:dyDescent="0.25">
      <c r="G1" t="s">
        <v>18</v>
      </c>
      <c r="P1" t="s">
        <v>87</v>
      </c>
    </row>
    <row r="2" spans="3:19" x14ac:dyDescent="0.25">
      <c r="C2">
        <v>18075</v>
      </c>
      <c r="D2" t="s">
        <v>85</v>
      </c>
      <c r="E2" t="s">
        <v>84</v>
      </c>
      <c r="G2">
        <v>18075</v>
      </c>
      <c r="H2" t="s">
        <v>85</v>
      </c>
      <c r="I2" t="s">
        <v>84</v>
      </c>
      <c r="Q2">
        <v>18075</v>
      </c>
      <c r="R2" t="s">
        <v>85</v>
      </c>
      <c r="S2" t="s">
        <v>84</v>
      </c>
    </row>
    <row r="3" spans="3:19" ht="18.75" x14ac:dyDescent="0.25">
      <c r="C3" s="28">
        <v>746.9473876953125</v>
      </c>
      <c r="D3" s="28">
        <v>156.38800048828125</v>
      </c>
      <c r="E3" s="28">
        <v>8.86553955078125</v>
      </c>
      <c r="G3" s="45">
        <f>AVERAGE(C3:C36)</f>
        <v>379.46566862218521</v>
      </c>
      <c r="H3" s="45">
        <f>AVERAGE(D3:D36)</f>
        <v>170.48135638237</v>
      </c>
      <c r="I3" s="45">
        <f>AVERAGE(E3:E33)</f>
        <v>20.075391637867895</v>
      </c>
      <c r="Q3">
        <f>C3/$K$9</f>
        <v>3.0420266794720168</v>
      </c>
      <c r="R3">
        <f>D3/$K$9</f>
        <v>0.63690760242499456</v>
      </c>
      <c r="S3">
        <f>E3/$K$9</f>
        <v>3.6105900208853715E-2</v>
      </c>
    </row>
    <row r="4" spans="3:19" ht="18.75" x14ac:dyDescent="0.25">
      <c r="C4" s="28">
        <v>726.6256103515625</v>
      </c>
      <c r="D4" s="28">
        <v>231.42153930664063</v>
      </c>
      <c r="E4" s="28">
        <v>20.140045166015625</v>
      </c>
      <c r="G4" s="46">
        <v>34</v>
      </c>
      <c r="H4" s="46">
        <v>32</v>
      </c>
      <c r="I4" s="46">
        <v>29</v>
      </c>
      <c r="J4" t="s">
        <v>88</v>
      </c>
      <c r="Q4">
        <f t="shared" ref="Q4:S15" si="0">C4/$K$9</f>
        <v>2.9592639710505848</v>
      </c>
      <c r="R4">
        <f t="shared" si="0"/>
        <v>0.94249007141912344</v>
      </c>
      <c r="S4">
        <f t="shared" si="0"/>
        <v>8.2022583825920301E-2</v>
      </c>
    </row>
    <row r="5" spans="3:19" ht="18.75" x14ac:dyDescent="0.25">
      <c r="C5" s="28">
        <v>798.36767578125</v>
      </c>
      <c r="D5" s="28">
        <v>157.13275146484375</v>
      </c>
      <c r="E5" s="28">
        <v>12.883449554443359</v>
      </c>
      <c r="Q5">
        <f t="shared" si="0"/>
        <v>3.2514415469718481</v>
      </c>
      <c r="R5">
        <f t="shared" si="0"/>
        <v>0.63994068397476245</v>
      </c>
      <c r="S5">
        <f t="shared" si="0"/>
        <v>5.2469287548047902E-2</v>
      </c>
    </row>
    <row r="6" spans="3:19" ht="18.75" x14ac:dyDescent="0.25">
      <c r="C6" s="28">
        <v>745.1461181640625</v>
      </c>
      <c r="D6" s="28">
        <v>192.79537963867188</v>
      </c>
      <c r="E6" s="28">
        <v>18.805549621582031</v>
      </c>
      <c r="G6">
        <f>STDEV(C3:C36)/SQRT(COUNT(C3:C36))</f>
        <v>60.583999416668661</v>
      </c>
      <c r="H6">
        <f>STDEV(D3:D36)/SQRT(COUNT(D3:D36))</f>
        <v>15.4456131411704</v>
      </c>
      <c r="I6">
        <f>STDEV(E3:E31)/SQRT(COUNT(E3:E31))</f>
        <v>1.8758792935214088</v>
      </c>
      <c r="Q6">
        <f t="shared" si="0"/>
        <v>3.0346908080823471</v>
      </c>
      <c r="R6">
        <f t="shared" si="0"/>
        <v>0.78518072116079296</v>
      </c>
      <c r="S6">
        <f t="shared" si="0"/>
        <v>7.6587701641876213E-2</v>
      </c>
    </row>
    <row r="7" spans="3:19" ht="18.75" x14ac:dyDescent="0.25">
      <c r="C7" s="28">
        <v>571.844482421875</v>
      </c>
      <c r="D7" s="28">
        <v>308.37637329101563</v>
      </c>
      <c r="E7" s="28">
        <v>10.748458862304688</v>
      </c>
      <c r="Q7">
        <f t="shared" si="0"/>
        <v>2.3289005366276179</v>
      </c>
      <c r="R7">
        <f t="shared" si="0"/>
        <v>1.2558972296088242</v>
      </c>
      <c r="S7">
        <f t="shared" si="0"/>
        <v>4.3774299449957754E-2</v>
      </c>
    </row>
    <row r="8" spans="3:19" ht="18.75" x14ac:dyDescent="0.25">
      <c r="C8" s="28">
        <v>819.0408935546875</v>
      </c>
      <c r="D8" s="28">
        <v>260.97314453125</v>
      </c>
      <c r="E8" s="28">
        <v>16.922843933105469</v>
      </c>
      <c r="K8" t="s">
        <v>86</v>
      </c>
      <c r="Q8">
        <f t="shared" si="0"/>
        <v>3.3356355358033412</v>
      </c>
      <c r="R8">
        <f t="shared" si="0"/>
        <v>1.0628422849690773</v>
      </c>
      <c r="S8">
        <f t="shared" si="0"/>
        <v>6.8920172404494856E-2</v>
      </c>
    </row>
    <row r="9" spans="3:19" ht="18.75" x14ac:dyDescent="0.25">
      <c r="C9" s="28">
        <v>824.48822021484375</v>
      </c>
      <c r="D9" s="28">
        <v>262.03402709960938</v>
      </c>
      <c r="E9" s="28">
        <v>11.978412628173828</v>
      </c>
      <c r="K9" s="45">
        <f>AVERAGE(D3:D14)</f>
        <v>245.54268137613931</v>
      </c>
      <c r="Q9">
        <f t="shared" si="0"/>
        <v>3.3578203821592854</v>
      </c>
      <c r="R9">
        <f t="shared" si="0"/>
        <v>1.0671628477421711</v>
      </c>
      <c r="S9">
        <f t="shared" si="0"/>
        <v>4.8783423562213463E-2</v>
      </c>
    </row>
    <row r="10" spans="3:19" ht="18.75" x14ac:dyDescent="0.25">
      <c r="C10" s="28">
        <v>960.764892578125</v>
      </c>
      <c r="D10" s="28">
        <v>227.0447998046875</v>
      </c>
      <c r="E10" s="28">
        <v>7.3288002014160156</v>
      </c>
      <c r="K10" s="45">
        <f>AVERAGE(D15:D26)</f>
        <v>75.825521469116211</v>
      </c>
      <c r="Q10">
        <f t="shared" si="0"/>
        <v>3.9128223541159377</v>
      </c>
      <c r="R10">
        <f t="shared" si="0"/>
        <v>0.92466531086253201</v>
      </c>
      <c r="S10">
        <f t="shared" si="0"/>
        <v>2.9847357536139516E-2</v>
      </c>
    </row>
    <row r="11" spans="3:19" ht="18.75" x14ac:dyDescent="0.25">
      <c r="C11" s="28">
        <v>715.179443359375</v>
      </c>
      <c r="D11" s="28">
        <v>333.96926879882813</v>
      </c>
      <c r="E11" s="28">
        <v>15.728294372558594</v>
      </c>
      <c r="K11" s="45">
        <f>AVERAGE(D27:D34)</f>
        <v>199.87312126159668</v>
      </c>
      <c r="Q11">
        <f t="shared" si="0"/>
        <v>2.9126481772992188</v>
      </c>
      <c r="R11">
        <f t="shared" si="0"/>
        <v>1.3601271556012327</v>
      </c>
      <c r="S11">
        <f t="shared" si="0"/>
        <v>6.405523587349321E-2</v>
      </c>
    </row>
    <row r="12" spans="3:19" ht="18.75" x14ac:dyDescent="0.25">
      <c r="C12" s="28">
        <v>989.61175537109375</v>
      </c>
      <c r="D12" s="28">
        <v>226.97012329101563</v>
      </c>
      <c r="E12" s="28">
        <v>21.080959320068359</v>
      </c>
      <c r="Q12">
        <f t="shared" si="0"/>
        <v>4.0303044253847577</v>
      </c>
      <c r="R12">
        <f t="shared" si="0"/>
        <v>0.92436118241833098</v>
      </c>
      <c r="S12">
        <f t="shared" si="0"/>
        <v>8.5854561829823317E-2</v>
      </c>
    </row>
    <row r="13" spans="3:19" ht="18.75" x14ac:dyDescent="0.25">
      <c r="C13" s="28">
        <v>872.09521484375</v>
      </c>
      <c r="D13" s="28">
        <v>309.2406005859375</v>
      </c>
      <c r="E13" s="28">
        <v>6.6014251708984375</v>
      </c>
      <c r="Q13">
        <f t="shared" si="0"/>
        <v>3.5517051860642268</v>
      </c>
      <c r="R13">
        <f t="shared" si="0"/>
        <v>1.2594168918120645</v>
      </c>
      <c r="S13">
        <f t="shared" si="0"/>
        <v>2.6885041467743509E-2</v>
      </c>
    </row>
    <row r="14" spans="3:19" ht="18.75" x14ac:dyDescent="0.25">
      <c r="C14" s="28">
        <v>849.90283203125</v>
      </c>
      <c r="D14" s="33">
        <v>280.16616821289063</v>
      </c>
      <c r="E14" s="28">
        <v>11.691509246826172</v>
      </c>
      <c r="Q14">
        <f t="shared" si="0"/>
        <v>3.4613242279019909</v>
      </c>
      <c r="R14">
        <f>D14/$K$9</f>
        <v>1.1410080180060942</v>
      </c>
      <c r="S14">
        <f t="shared" si="0"/>
        <v>4.7614977491087618E-2</v>
      </c>
    </row>
    <row r="15" spans="3:19" ht="18.75" x14ac:dyDescent="0.25">
      <c r="C15" s="28">
        <v>609.451171875</v>
      </c>
      <c r="D15" s="28">
        <v>71.778091430664063</v>
      </c>
      <c r="E15" s="33">
        <v>22.073440551757813</v>
      </c>
      <c r="Q15">
        <f t="shared" si="0"/>
        <v>2.482057980548809</v>
      </c>
      <c r="R15">
        <f>D15/$K$10</f>
        <v>0.94662179751575237</v>
      </c>
      <c r="S15">
        <f>E15/$K$9</f>
        <v>8.9896552518069897E-2</v>
      </c>
    </row>
    <row r="16" spans="3:19" ht="18.75" x14ac:dyDescent="0.25">
      <c r="C16" s="33">
        <v>765.57659912109375</v>
      </c>
      <c r="D16" s="28">
        <v>115.07670593261719</v>
      </c>
      <c r="E16" s="28">
        <v>23.360767364501953</v>
      </c>
      <c r="Q16">
        <f>C16/$K$9</f>
        <v>3.1178962241123789</v>
      </c>
      <c r="R16">
        <f t="shared" ref="R16:S25" si="1">D16/$K$10</f>
        <v>1.5176513620086083</v>
      </c>
      <c r="S16">
        <f>E16/$K$10</f>
        <v>0.30808581216308301</v>
      </c>
    </row>
    <row r="17" spans="3:19" ht="18.75" x14ac:dyDescent="0.25">
      <c r="C17" s="28">
        <v>161.0098876953125</v>
      </c>
      <c r="D17" s="28">
        <v>68.4794921875</v>
      </c>
      <c r="E17" s="28">
        <v>20.442489624023438</v>
      </c>
      <c r="Q17">
        <f>C17/$K$10</f>
        <v>2.1234260520172215</v>
      </c>
      <c r="R17">
        <f t="shared" si="1"/>
        <v>0.90311930416979391</v>
      </c>
      <c r="S17">
        <f t="shared" si="1"/>
        <v>0.26959906411391682</v>
      </c>
    </row>
    <row r="18" spans="3:19" ht="18.75" x14ac:dyDescent="0.25">
      <c r="C18" s="28">
        <v>74.539413452148438</v>
      </c>
      <c r="D18" s="28">
        <v>42.865478515625</v>
      </c>
      <c r="E18" s="28">
        <v>25.886589050292969</v>
      </c>
      <c r="Q18">
        <f t="shared" ref="Q18:Q27" si="2">C18/$K$10</f>
        <v>0.98303858658602694</v>
      </c>
      <c r="R18">
        <f t="shared" si="1"/>
        <v>0.56531729271501474</v>
      </c>
      <c r="S18">
        <f t="shared" si="1"/>
        <v>0.3413967823595726</v>
      </c>
    </row>
    <row r="19" spans="3:19" ht="18.75" x14ac:dyDescent="0.25">
      <c r="C19" s="28">
        <v>62.4154052734375</v>
      </c>
      <c r="D19" s="28">
        <v>49.427490234375</v>
      </c>
      <c r="E19" s="28">
        <v>32.480873107910156</v>
      </c>
      <c r="Q19">
        <f>C19/$K$10</f>
        <v>0.8231450844536472</v>
      </c>
      <c r="R19">
        <f t="shared" si="1"/>
        <v>0.65185823027286205</v>
      </c>
      <c r="S19">
        <f t="shared" si="1"/>
        <v>0.42836333306510316</v>
      </c>
    </row>
    <row r="20" spans="3:19" ht="18.75" x14ac:dyDescent="0.25">
      <c r="C20" s="28">
        <v>159.795166015625</v>
      </c>
      <c r="D20" s="28">
        <v>120.24148559570313</v>
      </c>
      <c r="E20" s="28">
        <v>10.896993637084961</v>
      </c>
      <c r="Q20">
        <f t="shared" si="2"/>
        <v>2.1074060938797459</v>
      </c>
      <c r="R20">
        <f t="shared" si="1"/>
        <v>1.5857653632448485</v>
      </c>
      <c r="S20">
        <f t="shared" si="1"/>
        <v>0.14371142362038769</v>
      </c>
    </row>
    <row r="21" spans="3:19" ht="18.75" x14ac:dyDescent="0.25">
      <c r="C21" s="28">
        <v>96.705337524414063</v>
      </c>
      <c r="D21" s="28">
        <v>88.175071716308594</v>
      </c>
      <c r="E21" s="28">
        <v>13.451194763183594</v>
      </c>
      <c r="Q21">
        <f t="shared" si="2"/>
        <v>1.2753666001994093</v>
      </c>
      <c r="R21">
        <f t="shared" si="1"/>
        <v>1.1628679896678635</v>
      </c>
      <c r="S21">
        <f t="shared" si="1"/>
        <v>0.17739666674976018</v>
      </c>
    </row>
    <row r="22" spans="3:19" ht="18.75" x14ac:dyDescent="0.25">
      <c r="C22" s="28">
        <v>55.554039001464844</v>
      </c>
      <c r="D22" s="28">
        <v>65.158699035644531</v>
      </c>
      <c r="E22" s="28">
        <v>14.865863800048828</v>
      </c>
      <c r="Q22">
        <f t="shared" si="2"/>
        <v>0.73265620763441819</v>
      </c>
      <c r="R22">
        <f t="shared" si="1"/>
        <v>0.85932411374425843</v>
      </c>
      <c r="S22">
        <f t="shared" si="1"/>
        <v>0.19605356497421128</v>
      </c>
    </row>
    <row r="23" spans="3:19" ht="18.75" x14ac:dyDescent="0.25">
      <c r="C23" s="28">
        <v>89.978378295898438</v>
      </c>
      <c r="D23" s="28">
        <v>110.45378875732422</v>
      </c>
      <c r="E23" s="28">
        <v>12.808086395263672</v>
      </c>
      <c r="Q23">
        <f t="shared" si="2"/>
        <v>1.1866503065534035</v>
      </c>
      <c r="R23">
        <f>D23/$K$10</f>
        <v>1.4566835363250634</v>
      </c>
      <c r="S23">
        <f>E23/$K$10</f>
        <v>0.16891524314119508</v>
      </c>
    </row>
    <row r="24" spans="3:19" ht="19.5" thickBot="1" x14ac:dyDescent="0.3">
      <c r="C24" s="28">
        <v>54.348823547363281</v>
      </c>
      <c r="D24" s="28">
        <v>44.206558227539063</v>
      </c>
      <c r="E24" s="41">
        <v>36.703483581542969</v>
      </c>
      <c r="Q24">
        <f t="shared" si="2"/>
        <v>0.71676161923264314</v>
      </c>
      <c r="R24">
        <f t="shared" si="1"/>
        <v>0.5830036822832062</v>
      </c>
      <c r="S24">
        <f>E24/$K$10</f>
        <v>0.48405184521536493</v>
      </c>
    </row>
    <row r="25" spans="3:19" ht="18.75" x14ac:dyDescent="0.25">
      <c r="C25" s="28">
        <v>135.674072265625</v>
      </c>
      <c r="D25" s="28">
        <v>51.898452758789063</v>
      </c>
      <c r="E25" s="37">
        <v>23.521438598632813</v>
      </c>
      <c r="Q25">
        <f t="shared" si="2"/>
        <v>1.7892929667603426</v>
      </c>
      <c r="R25">
        <f t="shared" si="1"/>
        <v>0.68444570842717301</v>
      </c>
      <c r="S25">
        <f>E25/$K$11</f>
        <v>0.11768184961622544</v>
      </c>
    </row>
    <row r="26" spans="3:19" ht="19.5" thickBot="1" x14ac:dyDescent="0.3">
      <c r="C26" s="28">
        <v>68.065826416015625</v>
      </c>
      <c r="D26" s="41">
        <v>82.144943237304688</v>
      </c>
      <c r="E26" s="28">
        <v>25.174301147460938</v>
      </c>
      <c r="Q26">
        <f t="shared" si="2"/>
        <v>0.89766380892927833</v>
      </c>
      <c r="R26">
        <f>D26/$K$10</f>
        <v>1.0833416196255554</v>
      </c>
      <c r="S26">
        <f t="shared" ref="S26:S31" si="3">E26/$K$11</f>
        <v>0.12595140851636807</v>
      </c>
    </row>
    <row r="27" spans="3:19" ht="18.75" x14ac:dyDescent="0.25">
      <c r="C27" s="28">
        <v>84.625816345214844</v>
      </c>
      <c r="D27" s="37">
        <v>181.85836791992188</v>
      </c>
      <c r="E27" s="28">
        <v>24.642314910888672</v>
      </c>
      <c r="Q27">
        <f t="shared" si="2"/>
        <v>1.1160598002571338</v>
      </c>
      <c r="R27">
        <f>D27/$K$11</f>
        <v>0.90986905478852831</v>
      </c>
      <c r="S27">
        <f t="shared" si="3"/>
        <v>0.12328978881876004</v>
      </c>
    </row>
    <row r="28" spans="3:19" ht="19.5" thickBot="1" x14ac:dyDescent="0.3">
      <c r="C28" s="41">
        <v>47.488044738769531</v>
      </c>
      <c r="D28" s="28">
        <v>211.81387329101563</v>
      </c>
      <c r="E28" s="28">
        <v>21.887649536132813</v>
      </c>
      <c r="Q28">
        <f>C28/$K$10</f>
        <v>0.62628048998135077</v>
      </c>
      <c r="R28">
        <f t="shared" ref="R28:R34" si="4">D28/$K$11</f>
        <v>1.0597416598792728</v>
      </c>
      <c r="S28">
        <f t="shared" si="3"/>
        <v>0.10950771868662598</v>
      </c>
    </row>
    <row r="29" spans="3:19" ht="18.75" x14ac:dyDescent="0.25">
      <c r="C29" s="37">
        <v>108.33366394042969</v>
      </c>
      <c r="D29" s="28">
        <v>192.75299072265625</v>
      </c>
      <c r="E29" s="28">
        <v>54.626091003417969</v>
      </c>
      <c r="Q29">
        <f>C29/$K$11</f>
        <v>0.54201216880303327</v>
      </c>
      <c r="R29">
        <f t="shared" si="4"/>
        <v>0.96437674813902818</v>
      </c>
      <c r="S29">
        <f t="shared" si="3"/>
        <v>0.27330383724744356</v>
      </c>
    </row>
    <row r="30" spans="3:19" ht="18.75" x14ac:dyDescent="0.25">
      <c r="C30" s="28">
        <v>100.60847473144531</v>
      </c>
      <c r="D30" s="28">
        <v>183.03230285644531</v>
      </c>
      <c r="E30" s="28">
        <v>26.950508117675781</v>
      </c>
      <c r="Q30">
        <f t="shared" ref="Q30:Q35" si="5">C30/$K$11</f>
        <v>0.50336170314650541</v>
      </c>
      <c r="R30">
        <f t="shared" si="4"/>
        <v>0.91574245551951994</v>
      </c>
      <c r="S30">
        <f t="shared" si="3"/>
        <v>0.13483808101641934</v>
      </c>
    </row>
    <row r="31" spans="3:19" ht="19.5" thickBot="1" x14ac:dyDescent="0.3">
      <c r="C31" s="28">
        <v>81.611701965332031</v>
      </c>
      <c r="D31" s="28">
        <v>186.65342712402344</v>
      </c>
      <c r="E31" s="41">
        <v>29.638984680175781</v>
      </c>
      <c r="Q31">
        <f t="shared" si="5"/>
        <v>0.40831754390085057</v>
      </c>
      <c r="R31">
        <f t="shared" si="4"/>
        <v>0.9338595702407072</v>
      </c>
      <c r="S31">
        <f t="shared" si="3"/>
        <v>0.14828899700517445</v>
      </c>
    </row>
    <row r="32" spans="3:19" ht="18.75" x14ac:dyDescent="0.25">
      <c r="C32" s="28">
        <v>149.56982421875</v>
      </c>
      <c r="D32" s="28">
        <v>163.95018005371094</v>
      </c>
      <c r="E32" s="55"/>
      <c r="Q32">
        <f t="shared" si="5"/>
        <v>0.74832385302569504</v>
      </c>
      <c r="R32">
        <f t="shared" si="4"/>
        <v>0.8202712751912784</v>
      </c>
    </row>
    <row r="33" spans="3:18" ht="18.75" x14ac:dyDescent="0.25">
      <c r="C33" s="28">
        <v>80.572914123535156</v>
      </c>
      <c r="D33" s="28">
        <v>195.8316650390625</v>
      </c>
      <c r="E33" s="55"/>
      <c r="Q33">
        <f t="shared" si="5"/>
        <v>0.40312030759793971</v>
      </c>
      <c r="R33">
        <f t="shared" si="4"/>
        <v>0.97977989137796739</v>
      </c>
    </row>
    <row r="34" spans="3:18" ht="19.5" thickBot="1" x14ac:dyDescent="0.3">
      <c r="C34" s="28">
        <v>107.7042236328125</v>
      </c>
      <c r="D34" s="41">
        <v>283.0921630859375</v>
      </c>
      <c r="E34" s="56"/>
      <c r="Q34">
        <f t="shared" si="5"/>
        <v>0.53886296943273193</v>
      </c>
      <c r="R34">
        <f t="shared" si="4"/>
        <v>1.4163593448636977</v>
      </c>
    </row>
    <row r="35" spans="3:18" ht="18.75" x14ac:dyDescent="0.25">
      <c r="C35" s="28">
        <v>93.611358642578125</v>
      </c>
      <c r="D35" s="55"/>
      <c r="E35" s="56"/>
      <c r="Q35">
        <f t="shared" si="5"/>
        <v>0.46835391398155179</v>
      </c>
    </row>
    <row r="36" spans="3:18" ht="19.5" thickBot="1" x14ac:dyDescent="0.3">
      <c r="C36" s="41">
        <v>94.57806396484375</v>
      </c>
      <c r="D36" s="55"/>
      <c r="E36" s="56"/>
      <c r="Q36">
        <f>C36/$K$11</f>
        <v>0.47319050889818587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kinetic rate</vt:lpstr>
      <vt:lpstr>raw for bar charts</vt:lpstr>
      <vt:lpstr>non mito to GC</vt:lpstr>
      <vt:lpstr>basal respi to gc</vt:lpstr>
      <vt:lpstr>maximal respi to gc</vt:lpstr>
      <vt:lpstr>proton leak to gc</vt:lpstr>
      <vt:lpstr>ATP to gc</vt:lpstr>
      <vt:lpstr>spare respi capacity to gc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CHEMLA</dc:creator>
  <cp:lastModifiedBy>Axel CHEMLA</cp:lastModifiedBy>
  <dcterms:created xsi:type="dcterms:W3CDTF">2022-05-12T08:51:52Z</dcterms:created>
  <dcterms:modified xsi:type="dcterms:W3CDTF">2023-06-30T17:57:45Z</dcterms:modified>
</cp:coreProperties>
</file>