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5\Original\MO_LDHassay\AxPD27_30d\"/>
    </mc:Choice>
  </mc:AlternateContent>
  <xr:revisionPtr revIDLastSave="0" documentId="13_ncr:1_{BBD3EA4E-6396-4E7C-B781-0D4360C74C11}" xr6:coauthVersionLast="47" xr6:coauthVersionMax="47" xr10:uidLastSave="{00000000-0000-0000-0000-000000000000}"/>
  <bookViews>
    <workbookView xWindow="-120" yWindow="-120" windowWidth="29040" windowHeight="15840" xr2:uid="{19E86F7C-3ED6-4E30-A757-E50CAA73F17D}"/>
  </bookViews>
  <sheets>
    <sheet name="AxPD27_30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D14" i="2"/>
  <c r="D30" i="2" s="1"/>
  <c r="C16" i="2"/>
  <c r="C21" i="2" s="1"/>
  <c r="C14" i="2"/>
  <c r="C30" i="2"/>
  <c r="G33" i="2"/>
  <c r="E33" i="2"/>
  <c r="D33" i="2"/>
  <c r="C33" i="2"/>
  <c r="G32" i="2"/>
  <c r="F32" i="2"/>
  <c r="E32" i="2"/>
  <c r="D32" i="2"/>
  <c r="C32" i="2"/>
  <c r="G31" i="2"/>
  <c r="E31" i="2"/>
  <c r="D31" i="2"/>
  <c r="C31" i="2"/>
  <c r="G30" i="2"/>
  <c r="F30" i="2"/>
  <c r="E30" i="2"/>
  <c r="G22" i="2"/>
  <c r="F22" i="2"/>
  <c r="E22" i="2"/>
  <c r="D22" i="2"/>
  <c r="C22" i="2"/>
  <c r="G21" i="2"/>
  <c r="F21" i="2"/>
  <c r="E21" i="2"/>
  <c r="D21" i="2"/>
  <c r="G20" i="2"/>
  <c r="F20" i="2"/>
  <c r="E20" i="2"/>
  <c r="D20" i="2"/>
  <c r="C20" i="2"/>
  <c r="G19" i="2"/>
  <c r="F19" i="2"/>
  <c r="E19" i="2"/>
  <c r="D19" i="2"/>
  <c r="C19" i="2"/>
  <c r="B37" i="2" l="1"/>
  <c r="F37" i="2" s="1"/>
  <c r="G27" i="2"/>
  <c r="G37" i="2"/>
  <c r="D35" i="2"/>
  <c r="E27" i="2" l="1"/>
  <c r="D25" i="2"/>
  <c r="F25" i="2"/>
  <c r="D37" i="2"/>
  <c r="G25" i="2"/>
  <c r="G36" i="2"/>
  <c r="D24" i="2"/>
  <c r="C35" i="2"/>
  <c r="D38" i="2"/>
  <c r="G24" i="2"/>
  <c r="D27" i="2"/>
  <c r="G35" i="2"/>
  <c r="F27" i="2"/>
  <c r="E37" i="2"/>
  <c r="C25" i="2"/>
  <c r="D26" i="2"/>
  <c r="C27" i="2"/>
  <c r="E35" i="2"/>
  <c r="C37" i="2"/>
  <c r="E26" i="2"/>
  <c r="G38" i="2"/>
  <c r="D36" i="2"/>
  <c r="C26" i="2"/>
  <c r="F35" i="2"/>
  <c r="F26" i="2"/>
  <c r="C38" i="2"/>
  <c r="G26" i="2"/>
  <c r="C24" i="2"/>
  <c r="C36" i="2"/>
  <c r="E24" i="2"/>
  <c r="E25" i="2"/>
  <c r="E38" i="2"/>
  <c r="F24" i="2"/>
  <c r="E36" i="2"/>
</calcChain>
</file>

<file path=xl/sharedStrings.xml><?xml version="1.0" encoding="utf-8"?>
<sst xmlns="http://schemas.openxmlformats.org/spreadsheetml/2006/main" count="18" uniqueCount="8">
  <si>
    <t>RQ</t>
  </si>
  <si>
    <t>GC</t>
  </si>
  <si>
    <t>LDH</t>
  </si>
  <si>
    <t>ATP</t>
  </si>
  <si>
    <t>Calculation</t>
  </si>
  <si>
    <t>LDH to 100%</t>
  </si>
  <si>
    <t>#27</t>
  </si>
  <si>
    <t>Organoid size average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</si>
</sst>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7"/>
      <name val="Arial"/>
      <family val="2"/>
    </font>
    <font>
      <sz val="11"/>
      <color theme="7"/>
      <name val="Calibri"/>
      <family val="2"/>
      <scheme val="minor"/>
    </font>
    <font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8F3F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9CC5E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1" fontId="2" fillId="8" borderId="2" xfId="0" applyNumberFormat="1" applyFont="1" applyFill="1" applyBorder="1" applyAlignment="1">
      <alignment horizontal="center" vertical="center" wrapText="1"/>
    </xf>
    <xf numFmtId="11" fontId="2" fillId="4" borderId="2" xfId="0" applyNumberFormat="1" applyFont="1" applyFill="1" applyBorder="1" applyAlignment="1">
      <alignment horizontal="center" vertical="center" wrapText="1"/>
    </xf>
    <xf numFmtId="11" fontId="2" fillId="5" borderId="2" xfId="0" applyNumberFormat="1" applyFont="1" applyFill="1" applyBorder="1" applyAlignment="1">
      <alignment horizontal="center" vertical="center" wrapText="1"/>
    </xf>
    <xf numFmtId="11" fontId="2" fillId="6" borderId="2" xfId="0" applyNumberFormat="1" applyFont="1" applyFill="1" applyBorder="1" applyAlignment="1">
      <alignment horizontal="center" vertical="center" wrapText="1"/>
    </xf>
    <xf numFmtId="11" fontId="0" fillId="0" borderId="0" xfId="0" applyNumberFormat="1"/>
    <xf numFmtId="0" fontId="1" fillId="0" borderId="0" xfId="0" applyFont="1"/>
    <xf numFmtId="11" fontId="1" fillId="0" borderId="0" xfId="0" applyNumberFormat="1" applyFont="1"/>
    <xf numFmtId="0" fontId="0" fillId="0" borderId="3" xfId="0" applyBorder="1"/>
    <xf numFmtId="11" fontId="2" fillId="9" borderId="2" xfId="0" applyNumberFormat="1" applyFont="1" applyFill="1" applyBorder="1" applyAlignment="1">
      <alignment horizontal="center" vertical="center" wrapText="1"/>
    </xf>
    <xf numFmtId="11" fontId="2" fillId="3" borderId="2" xfId="0" applyNumberFormat="1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D73F-24A7-4E6A-A43A-4E0F4AD5174A}">
  <dimension ref="A2:I38"/>
  <sheetViews>
    <sheetView tabSelected="1" topLeftCell="A13" workbookViewId="0">
      <selection activeCell="F35" sqref="F35:G38"/>
    </sheetView>
  </sheetViews>
  <sheetFormatPr defaultRowHeight="15" x14ac:dyDescent="0.25"/>
  <sheetData>
    <row r="2" spans="1:9" x14ac:dyDescent="0.25">
      <c r="C2" t="s">
        <v>6</v>
      </c>
      <c r="D2" t="s">
        <v>6</v>
      </c>
      <c r="E2" t="s">
        <v>6</v>
      </c>
      <c r="F2" t="s">
        <v>6</v>
      </c>
      <c r="G2" t="s">
        <v>6</v>
      </c>
    </row>
    <row r="3" spans="1:9" x14ac:dyDescent="0.25">
      <c r="C3">
        <v>18075</v>
      </c>
      <c r="D3">
        <v>580</v>
      </c>
      <c r="E3">
        <v>581</v>
      </c>
      <c r="F3" t="s">
        <v>0</v>
      </c>
      <c r="G3" t="s">
        <v>1</v>
      </c>
    </row>
    <row r="4" spans="1:9" x14ac:dyDescent="0.25">
      <c r="A4" s="15" t="s">
        <v>2</v>
      </c>
      <c r="B4" s="15">
        <v>1</v>
      </c>
      <c r="C4" s="1">
        <v>3140</v>
      </c>
      <c r="D4" s="1">
        <v>4129</v>
      </c>
      <c r="E4" s="1">
        <v>3986</v>
      </c>
      <c r="F4" s="1">
        <v>2077</v>
      </c>
      <c r="G4" s="1">
        <v>6314</v>
      </c>
    </row>
    <row r="5" spans="1:9" x14ac:dyDescent="0.25">
      <c r="A5" s="15" t="s">
        <v>2</v>
      </c>
      <c r="B5" s="15">
        <v>2</v>
      </c>
      <c r="C5" s="1">
        <v>2895</v>
      </c>
      <c r="D5" s="1">
        <v>5020</v>
      </c>
      <c r="E5" s="1">
        <v>4589</v>
      </c>
      <c r="F5" s="1">
        <v>2296</v>
      </c>
      <c r="G5" s="1">
        <v>6050</v>
      </c>
    </row>
    <row r="6" spans="1:9" x14ac:dyDescent="0.25">
      <c r="A6" s="15" t="s">
        <v>2</v>
      </c>
      <c r="B6" s="15">
        <v>3</v>
      </c>
      <c r="C6" s="1">
        <v>3345</v>
      </c>
      <c r="D6" s="1">
        <v>4497</v>
      </c>
      <c r="E6" s="1">
        <v>3696</v>
      </c>
      <c r="F6" s="1">
        <v>2544</v>
      </c>
      <c r="G6" s="1">
        <v>5872</v>
      </c>
    </row>
    <row r="7" spans="1:9" x14ac:dyDescent="0.25">
      <c r="A7" s="15"/>
      <c r="B7" s="15"/>
      <c r="C7" s="1">
        <v>3934</v>
      </c>
      <c r="D7" s="1">
        <v>5845</v>
      </c>
      <c r="E7" s="1">
        <v>6505</v>
      </c>
      <c r="F7" s="1">
        <v>3570</v>
      </c>
      <c r="G7" s="1">
        <v>7295</v>
      </c>
    </row>
    <row r="8" spans="1:9" x14ac:dyDescent="0.25">
      <c r="A8" s="15" t="s">
        <v>3</v>
      </c>
      <c r="B8" s="15">
        <v>1</v>
      </c>
      <c r="C8" s="2">
        <v>566774</v>
      </c>
      <c r="D8" s="7">
        <v>652639</v>
      </c>
      <c r="E8" s="2">
        <v>600195</v>
      </c>
      <c r="F8" s="6">
        <v>254336</v>
      </c>
      <c r="G8" s="7">
        <v>678682</v>
      </c>
    </row>
    <row r="9" spans="1:9" x14ac:dyDescent="0.25">
      <c r="A9" s="15" t="s">
        <v>3</v>
      </c>
      <c r="B9" s="15">
        <v>2</v>
      </c>
      <c r="C9" s="7">
        <v>680776</v>
      </c>
      <c r="D9" s="4">
        <v>801791</v>
      </c>
      <c r="E9" s="7">
        <v>636062</v>
      </c>
      <c r="F9" s="20">
        <v>6110</v>
      </c>
      <c r="G9" s="7">
        <v>630314</v>
      </c>
    </row>
    <row r="10" spans="1:9" x14ac:dyDescent="0.25">
      <c r="A10" s="15" t="s">
        <v>3</v>
      </c>
      <c r="B10" s="15">
        <v>3</v>
      </c>
      <c r="C10" s="3">
        <v>881276</v>
      </c>
      <c r="D10" s="4">
        <v>808295</v>
      </c>
      <c r="E10" s="2">
        <v>620061</v>
      </c>
      <c r="F10" s="6">
        <v>275617</v>
      </c>
      <c r="G10" s="5">
        <v>710111</v>
      </c>
    </row>
    <row r="11" spans="1:9" x14ac:dyDescent="0.25">
      <c r="A11" s="15"/>
      <c r="B11" s="15"/>
      <c r="C11" s="4">
        <v>789122</v>
      </c>
      <c r="D11" s="7">
        <v>656429</v>
      </c>
      <c r="E11" s="2">
        <v>596704</v>
      </c>
      <c r="F11" s="20">
        <v>3976</v>
      </c>
      <c r="G11" s="7">
        <v>656826</v>
      </c>
    </row>
    <row r="14" spans="1:9" x14ac:dyDescent="0.25">
      <c r="C14" s="18">
        <f>AVERAGE(C15,C17)</f>
        <v>600000</v>
      </c>
      <c r="D14" s="18">
        <f>AVERAGE(D15:D17)</f>
        <v>643333.33333333337</v>
      </c>
      <c r="E14" s="17">
        <v>459000</v>
      </c>
      <c r="F14" s="16">
        <v>232000</v>
      </c>
      <c r="G14" s="10">
        <v>590000</v>
      </c>
      <c r="I14" s="19" t="s">
        <v>7</v>
      </c>
    </row>
    <row r="15" spans="1:9" x14ac:dyDescent="0.25">
      <c r="B15" s="12"/>
      <c r="C15" s="9">
        <v>616000</v>
      </c>
      <c r="D15" s="9">
        <v>648000</v>
      </c>
      <c r="E15" s="8">
        <v>484000</v>
      </c>
      <c r="F15" s="16">
        <v>241000</v>
      </c>
      <c r="G15" s="10">
        <v>577000</v>
      </c>
    </row>
    <row r="16" spans="1:9" x14ac:dyDescent="0.25">
      <c r="C16" s="18">
        <f>AVERAGE(C17,C15)</f>
        <v>600000</v>
      </c>
      <c r="D16" s="9">
        <v>638000</v>
      </c>
      <c r="E16" s="17">
        <v>458000</v>
      </c>
      <c r="F16" s="16">
        <v>237000</v>
      </c>
      <c r="G16" s="11">
        <v>555000</v>
      </c>
    </row>
    <row r="17" spans="1:7" x14ac:dyDescent="0.25">
      <c r="C17" s="10">
        <v>584000</v>
      </c>
      <c r="D17" s="9">
        <v>644000</v>
      </c>
      <c r="E17" s="17">
        <v>457000</v>
      </c>
      <c r="F17" s="16">
        <v>245000</v>
      </c>
      <c r="G17" s="10">
        <v>559000</v>
      </c>
    </row>
    <row r="19" spans="1:7" x14ac:dyDescent="0.25">
      <c r="A19" t="s">
        <v>4</v>
      </c>
      <c r="B19" s="13" t="s">
        <v>2</v>
      </c>
      <c r="C19" s="12">
        <f>C4/C14</f>
        <v>5.2333333333333338E-3</v>
      </c>
      <c r="D19" s="12">
        <f>D4/D14</f>
        <v>6.4181347150259064E-3</v>
      </c>
      <c r="E19" s="12">
        <f>E4/E14</f>
        <v>8.684095860566449E-3</v>
      </c>
      <c r="F19" s="12">
        <f>F4/F14</f>
        <v>8.9525862068965522E-3</v>
      </c>
      <c r="G19" s="12">
        <f>G4/G14</f>
        <v>1.0701694915254236E-2</v>
      </c>
    </row>
    <row r="20" spans="1:7" x14ac:dyDescent="0.25">
      <c r="C20" s="12">
        <f>C5/C15</f>
        <v>4.6996753246753243E-3</v>
      </c>
      <c r="D20" s="12">
        <f t="shared" ref="D20:G21" si="0">D5/D15</f>
        <v>7.7469135802469133E-3</v>
      </c>
      <c r="E20" s="12">
        <f t="shared" si="0"/>
        <v>9.4814049586776864E-3</v>
      </c>
      <c r="F20" s="12">
        <f t="shared" si="0"/>
        <v>9.5269709543568462E-3</v>
      </c>
      <c r="G20" s="12">
        <f t="shared" si="0"/>
        <v>1.0485268630849221E-2</v>
      </c>
    </row>
    <row r="21" spans="1:7" x14ac:dyDescent="0.25">
      <c r="C21" s="12">
        <f>C6/C16</f>
        <v>5.5750000000000001E-3</v>
      </c>
      <c r="D21" s="12">
        <f t="shared" si="0"/>
        <v>7.0485893416927896E-3</v>
      </c>
      <c r="E21" s="12">
        <f>E6/E16</f>
        <v>8.0698689956331879E-3</v>
      </c>
      <c r="F21" s="12">
        <f t="shared" si="0"/>
        <v>1.0734177215189874E-2</v>
      </c>
      <c r="G21" s="12">
        <f t="shared" si="0"/>
        <v>1.058018018018018E-2</v>
      </c>
    </row>
    <row r="22" spans="1:7" x14ac:dyDescent="0.25">
      <c r="C22" s="12">
        <f>C7/C17</f>
        <v>6.7363013698630136E-3</v>
      </c>
      <c r="D22" s="12">
        <f>D7/D17</f>
        <v>9.0760869565217391E-3</v>
      </c>
      <c r="E22" s="12">
        <f>E7/E17</f>
        <v>1.423413566739606E-2</v>
      </c>
      <c r="F22" s="12">
        <f>F7/F17</f>
        <v>1.4571428571428572E-2</v>
      </c>
      <c r="G22" s="12">
        <f>G7/G17</f>
        <v>1.3050089445438283E-2</v>
      </c>
    </row>
    <row r="24" spans="1:7" x14ac:dyDescent="0.25">
      <c r="B24" t="s">
        <v>5</v>
      </c>
      <c r="C24" s="12">
        <f>100*C19/$B$26</f>
        <v>94.106462763305728</v>
      </c>
      <c r="D24">
        <f>100*D19/$B$26</f>
        <v>115.4117112553118</v>
      </c>
      <c r="E24">
        <f>100*E19/$B$26</f>
        <v>156.15851154179114</v>
      </c>
      <c r="F24" s="12">
        <f>100*F19/$B$26</f>
        <v>160.98653895183338</v>
      </c>
      <c r="G24">
        <f>100*G19/$B$26</f>
        <v>192.43923325731799</v>
      </c>
    </row>
    <row r="25" spans="1:7" x14ac:dyDescent="0.25">
      <c r="C25" s="12">
        <f t="shared" ref="C25:G27" si="1">100*C20/$B$26</f>
        <v>84.510156867742367</v>
      </c>
      <c r="D25">
        <f t="shared" si="1"/>
        <v>139.30598108981914</v>
      </c>
      <c r="E25">
        <f t="shared" si="1"/>
        <v>170.49582471738034</v>
      </c>
      <c r="F25" s="12">
        <f t="shared" si="1"/>
        <v>171.31519822228233</v>
      </c>
      <c r="G25">
        <f t="shared" si="1"/>
        <v>188.54742840234451</v>
      </c>
    </row>
    <row r="26" spans="1:7" x14ac:dyDescent="0.25">
      <c r="B26" s="14">
        <f>SUM(C19:C22)/4</f>
        <v>5.5610775069679184E-3</v>
      </c>
      <c r="C26" s="12">
        <f t="shared" si="1"/>
        <v>100.25035603288458</v>
      </c>
      <c r="D26">
        <f t="shared" si="1"/>
        <v>126.74862619449286</v>
      </c>
      <c r="E26">
        <f t="shared" si="1"/>
        <v>145.11340626923118</v>
      </c>
      <c r="F26" s="12">
        <f t="shared" si="1"/>
        <v>193.02333408840579</v>
      </c>
      <c r="G26">
        <f t="shared" si="1"/>
        <v>190.25413990226579</v>
      </c>
    </row>
    <row r="27" spans="1:7" x14ac:dyDescent="0.25">
      <c r="B27" s="14"/>
      <c r="C27" s="12">
        <f t="shared" si="1"/>
        <v>121.13302433606731</v>
      </c>
      <c r="D27">
        <f t="shared" si="1"/>
        <v>163.20734507205816</v>
      </c>
      <c r="E27">
        <f t="shared" si="1"/>
        <v>255.9600302200603</v>
      </c>
      <c r="F27" s="12">
        <f t="shared" si="1"/>
        <v>262.02527393604686</v>
      </c>
      <c r="G27">
        <f t="shared" si="1"/>
        <v>234.66836110604072</v>
      </c>
    </row>
    <row r="30" spans="1:7" x14ac:dyDescent="0.25">
      <c r="B30" s="13" t="s">
        <v>3</v>
      </c>
      <c r="C30" s="12">
        <f>C8/C14</f>
        <v>0.94462333333333337</v>
      </c>
      <c r="D30" s="12">
        <f>D8/D14</f>
        <v>1.0144647668393783</v>
      </c>
      <c r="E30" s="12">
        <f>E8/E14</f>
        <v>1.3076143790849672</v>
      </c>
      <c r="F30" s="12">
        <f>F8/F14</f>
        <v>1.0962758620689654</v>
      </c>
      <c r="G30">
        <f>G8/G14</f>
        <v>1.1503084745762713</v>
      </c>
    </row>
    <row r="31" spans="1:7" x14ac:dyDescent="0.25">
      <c r="C31" s="12">
        <f t="shared" ref="C31:G33" si="2">C9/C15</f>
        <v>1.1051558441558442</v>
      </c>
      <c r="D31" s="12">
        <f t="shared" si="2"/>
        <v>1.2373317901234568</v>
      </c>
      <c r="E31" s="12">
        <f t="shared" si="2"/>
        <v>1.3141776859504133</v>
      </c>
      <c r="F31" s="12"/>
      <c r="G31">
        <f t="shared" si="2"/>
        <v>1.0923986135181976</v>
      </c>
    </row>
    <row r="32" spans="1:7" x14ac:dyDescent="0.25">
      <c r="C32" s="12">
        <f t="shared" si="2"/>
        <v>1.4687933333333334</v>
      </c>
      <c r="D32" s="12">
        <f t="shared" si="2"/>
        <v>1.2669200626959247</v>
      </c>
      <c r="E32" s="12">
        <f t="shared" si="2"/>
        <v>1.353844978165939</v>
      </c>
      <c r="F32" s="12">
        <f t="shared" si="2"/>
        <v>1.1629409282700423</v>
      </c>
      <c r="G32">
        <f t="shared" si="2"/>
        <v>1.2794792792792793</v>
      </c>
    </row>
    <row r="33" spans="2:7" x14ac:dyDescent="0.25">
      <c r="C33" s="12">
        <f t="shared" si="2"/>
        <v>1.3512363013698629</v>
      </c>
      <c r="D33" s="12">
        <f t="shared" si="2"/>
        <v>1.0192996894409938</v>
      </c>
      <c r="E33" s="12">
        <f t="shared" si="2"/>
        <v>1.3056980306345733</v>
      </c>
      <c r="F33" s="12"/>
      <c r="G33">
        <f t="shared" si="2"/>
        <v>1.1750017889087656</v>
      </c>
    </row>
    <row r="34" spans="2:7" x14ac:dyDescent="0.25">
      <c r="C34" s="12"/>
      <c r="D34" s="12"/>
      <c r="E34" s="12"/>
      <c r="F34" s="12"/>
      <c r="G34" s="12"/>
    </row>
    <row r="35" spans="2:7" x14ac:dyDescent="0.25">
      <c r="C35" s="12">
        <f>100*C30/$B$37</f>
        <v>77.590178157985349</v>
      </c>
      <c r="D35">
        <f t="shared" ref="D35:F35" si="3">100*D30/$B$37</f>
        <v>83.32686608143608</v>
      </c>
      <c r="E35" s="12">
        <f>100*E30/$B$37</f>
        <v>107.40580827823365</v>
      </c>
      <c r="F35">
        <f t="shared" si="3"/>
        <v>90.046727035710873</v>
      </c>
      <c r="G35" s="12">
        <f>100*G30/$B$37</f>
        <v>94.484898191180164</v>
      </c>
    </row>
    <row r="36" spans="2:7" x14ac:dyDescent="0.25">
      <c r="C36" s="12">
        <f t="shared" ref="C36:G38" si="4">100*C31/$B$37</f>
        <v>90.776117648717801</v>
      </c>
      <c r="D36">
        <f t="shared" si="4"/>
        <v>101.63288439789187</v>
      </c>
      <c r="E36" s="12">
        <f t="shared" si="4"/>
        <v>107.94491008847423</v>
      </c>
      <c r="G36" s="12">
        <f t="shared" si="4"/>
        <v>89.728254693136719</v>
      </c>
    </row>
    <row r="37" spans="2:7" x14ac:dyDescent="0.25">
      <c r="B37" s="14">
        <f>AVERAGE(C30:C33)</f>
        <v>1.2174522030480937</v>
      </c>
      <c r="C37" s="12">
        <f t="shared" si="4"/>
        <v>120.64484582277362</v>
      </c>
      <c r="D37">
        <f t="shared" si="4"/>
        <v>104.06322806956857</v>
      </c>
      <c r="E37" s="12">
        <f t="shared" si="4"/>
        <v>111.20313181711474</v>
      </c>
      <c r="F37">
        <f t="shared" si="4"/>
        <v>95.522512124782111</v>
      </c>
      <c r="G37" s="12">
        <f t="shared" si="4"/>
        <v>105.09482639859624</v>
      </c>
    </row>
    <row r="38" spans="2:7" x14ac:dyDescent="0.25">
      <c r="B38" s="14"/>
      <c r="C38" s="12">
        <f t="shared" si="4"/>
        <v>110.98885837052318</v>
      </c>
      <c r="D38">
        <f t="shared" si="4"/>
        <v>83.724000571768471</v>
      </c>
      <c r="E38" s="12">
        <f t="shared" si="4"/>
        <v>107.24840181532726</v>
      </c>
      <c r="G38" s="12">
        <f t="shared" si="4"/>
        <v>96.513176120339963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AxPD27_30d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2023-02-07T16:20:23Z</dcterms:created>
  <dcterms:modified xsi:type="dcterms:W3CDTF">2023-06-19T17:42:14Z</dcterms:modified>
</cp:coreProperties>
</file>