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-Our Papers\In Preparation\Miro1_AxPD_Claudia\Figures\Figure5\Original\MO_LDHassay\AxPD23&amp;24_30d\"/>
    </mc:Choice>
  </mc:AlternateContent>
  <xr:revisionPtr revIDLastSave="0" documentId="13_ncr:1_{045C315B-57F2-4E51-A464-EC88E04AAFD5}" xr6:coauthVersionLast="47" xr6:coauthVersionMax="47" xr10:uidLastSave="{00000000-0000-0000-0000-000000000000}"/>
  <bookViews>
    <workbookView xWindow="-120" yWindow="-120" windowWidth="29040" windowHeight="15840" xr2:uid="{13F96644-5FE2-447B-8381-8F225664C053}"/>
  </bookViews>
  <sheets>
    <sheet name="30d_23&amp;24_LDH&amp;AT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2" l="1"/>
  <c r="L27" i="2"/>
  <c r="K27" i="2"/>
  <c r="J27" i="2"/>
  <c r="I27" i="2"/>
  <c r="G27" i="2"/>
  <c r="F27" i="2"/>
  <c r="E27" i="2"/>
  <c r="D27" i="2"/>
  <c r="C27" i="2"/>
  <c r="M26" i="2"/>
  <c r="L26" i="2"/>
  <c r="K26" i="2"/>
  <c r="J26" i="2"/>
  <c r="I26" i="2"/>
  <c r="G26" i="2"/>
  <c r="F26" i="2"/>
  <c r="E26" i="2"/>
  <c r="D26" i="2"/>
  <c r="M25" i="2"/>
  <c r="L25" i="2"/>
  <c r="K25" i="2"/>
  <c r="J25" i="2"/>
  <c r="I25" i="2"/>
  <c r="G25" i="2"/>
  <c r="F25" i="2"/>
  <c r="E25" i="2"/>
  <c r="D25" i="2"/>
  <c r="C25" i="2"/>
  <c r="M18" i="2"/>
  <c r="L18" i="2"/>
  <c r="K18" i="2"/>
  <c r="J18" i="2"/>
  <c r="I18" i="2"/>
  <c r="G18" i="2"/>
  <c r="F18" i="2"/>
  <c r="E18" i="2"/>
  <c r="D18" i="2"/>
  <c r="C18" i="2"/>
  <c r="M17" i="2"/>
  <c r="L17" i="2"/>
  <c r="K17" i="2"/>
  <c r="J17" i="2"/>
  <c r="I17" i="2"/>
  <c r="G17" i="2"/>
  <c r="F17" i="2"/>
  <c r="E17" i="2"/>
  <c r="D17" i="2"/>
  <c r="M16" i="2"/>
  <c r="L16" i="2"/>
  <c r="K16" i="2"/>
  <c r="J16" i="2"/>
  <c r="I16" i="2"/>
  <c r="G16" i="2"/>
  <c r="F16" i="2"/>
  <c r="E16" i="2"/>
  <c r="D16" i="2"/>
  <c r="C16" i="2"/>
  <c r="B13" i="2"/>
  <c r="C17" i="2" s="1"/>
  <c r="B22" i="2" l="1"/>
  <c r="F20" i="2" s="1"/>
  <c r="H31" i="2"/>
  <c r="I30" i="2" s="1"/>
  <c r="H22" i="2"/>
  <c r="J20" i="2" s="1"/>
  <c r="C26" i="2"/>
  <c r="B31" i="2" s="1"/>
  <c r="E31" i="2" s="1"/>
  <c r="D29" i="2" l="1"/>
  <c r="D31" i="2"/>
  <c r="D30" i="2"/>
  <c r="F30" i="2"/>
  <c r="E29" i="2"/>
  <c r="G29" i="2"/>
  <c r="L30" i="2"/>
  <c r="K31" i="2"/>
  <c r="C31" i="2"/>
  <c r="E30" i="2"/>
  <c r="G31" i="2"/>
  <c r="M30" i="2"/>
  <c r="I29" i="2"/>
  <c r="D21" i="2"/>
  <c r="M20" i="2"/>
  <c r="F22" i="2"/>
  <c r="C20" i="2"/>
  <c r="M31" i="2"/>
  <c r="J31" i="2"/>
  <c r="I31" i="2"/>
  <c r="F21" i="2"/>
  <c r="K21" i="2"/>
  <c r="L29" i="2"/>
  <c r="J30" i="2"/>
  <c r="L20" i="2"/>
  <c r="K29" i="2"/>
  <c r="D20" i="2"/>
  <c r="E20" i="2"/>
  <c r="L31" i="2"/>
  <c r="G22" i="2"/>
  <c r="C22" i="2"/>
  <c r="J21" i="2"/>
  <c r="C29" i="2"/>
  <c r="F31" i="2"/>
  <c r="J29" i="2"/>
  <c r="L21" i="2"/>
  <c r="D22" i="2"/>
  <c r="G21" i="2"/>
  <c r="M22" i="2"/>
  <c r="M29" i="2"/>
  <c r="K30" i="2"/>
  <c r="G20" i="2"/>
  <c r="F29" i="2"/>
  <c r="I21" i="2"/>
  <c r="K20" i="2"/>
  <c r="E22" i="2"/>
  <c r="L22" i="2"/>
  <c r="G30" i="2"/>
  <c r="C30" i="2"/>
  <c r="J22" i="2"/>
  <c r="I22" i="2"/>
  <c r="M21" i="2"/>
  <c r="C21" i="2"/>
  <c r="I20" i="2"/>
  <c r="E21" i="2"/>
  <c r="K22" i="2"/>
</calcChain>
</file>

<file path=xl/sharedStrings.xml><?xml version="1.0" encoding="utf-8"?>
<sst xmlns="http://schemas.openxmlformats.org/spreadsheetml/2006/main" count="24" uniqueCount="8">
  <si>
    <t>LDH</t>
  </si>
  <si>
    <t>ATP</t>
  </si>
  <si>
    <t>#23</t>
  </si>
  <si>
    <t>#24</t>
  </si>
  <si>
    <t>RQ</t>
  </si>
  <si>
    <t>GC</t>
  </si>
  <si>
    <t>Calculation</t>
  </si>
  <si>
    <t>LDH to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</si>
</sst>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E8F3F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7EB2DB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1" fontId="3" fillId="5" borderId="2" xfId="0" applyNumberFormat="1" applyFont="1" applyFill="1" applyBorder="1" applyAlignment="1">
      <alignment horizontal="center" vertical="center" wrapText="1"/>
    </xf>
    <xf numFmtId="11" fontId="3" fillId="3" borderId="2" xfId="0" applyNumberFormat="1" applyFont="1" applyFill="1" applyBorder="1" applyAlignment="1">
      <alignment horizontal="center" vertical="center" wrapText="1"/>
    </xf>
    <xf numFmtId="11" fontId="3" fillId="9" borderId="2" xfId="0" applyNumberFormat="1" applyFont="1" applyFill="1" applyBorder="1" applyAlignment="1">
      <alignment horizontal="center" vertical="center" wrapText="1"/>
    </xf>
    <xf numFmtId="11" fontId="3" fillId="6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1" fontId="0" fillId="0" borderId="0" xfId="0" applyNumberFormat="1"/>
    <xf numFmtId="0" fontId="0" fillId="0" borderId="0" xfId="0" applyNumberFormat="1"/>
    <xf numFmtId="11" fontId="1" fillId="0" borderId="0" xfId="0" applyNumberFormat="1" applyFont="1"/>
    <xf numFmtId="0" fontId="1" fillId="0" borderId="0" xfId="0" applyNumberFormat="1" applyFont="1"/>
    <xf numFmtId="0" fontId="2" fillId="0" borderId="0" xfId="0" applyFont="1"/>
    <xf numFmtId="11" fontId="2" fillId="0" borderId="0" xfId="0" applyNumberFormat="1" applyFont="1"/>
    <xf numFmtId="0" fontId="2" fillId="0" borderId="0" xfId="0" applyNumberFormat="1" applyFont="1"/>
    <xf numFmtId="0" fontId="3" fillId="12" borderId="1" xfId="0" applyFont="1" applyFill="1" applyBorder="1" applyAlignment="1">
      <alignment horizontal="center" vertical="center" wrapText="1"/>
    </xf>
    <xf numFmtId="11" fontId="3" fillId="2" borderId="2" xfId="0" applyNumberFormat="1" applyFont="1" applyFill="1" applyBorder="1" applyAlignment="1">
      <alignment horizontal="center" vertical="center" wrapText="1"/>
    </xf>
    <xf numFmtId="11" fontId="3" fillId="10" borderId="2" xfId="0" applyNumberFormat="1" applyFont="1" applyFill="1" applyBorder="1" applyAlignment="1">
      <alignment horizontal="center" vertical="center" wrapText="1"/>
    </xf>
    <xf numFmtId="11" fontId="3" fillId="8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A11E5-E263-4674-A1CE-2EBABB335AD7}">
  <dimension ref="A2:M31"/>
  <sheetViews>
    <sheetView tabSelected="1" workbookViewId="0">
      <selection activeCell="I49" sqref="I49"/>
    </sheetView>
  </sheetViews>
  <sheetFormatPr defaultRowHeight="15" x14ac:dyDescent="0.25"/>
  <sheetData>
    <row r="2" spans="1:13" x14ac:dyDescent="0.25">
      <c r="C2" t="s">
        <v>2</v>
      </c>
      <c r="D2" t="s">
        <v>2</v>
      </c>
      <c r="E2" t="s">
        <v>2</v>
      </c>
      <c r="F2" t="s">
        <v>2</v>
      </c>
      <c r="G2" t="s">
        <v>2</v>
      </c>
      <c r="I2" t="s">
        <v>3</v>
      </c>
      <c r="J2" t="s">
        <v>3</v>
      </c>
      <c r="K2" t="s">
        <v>3</v>
      </c>
      <c r="L2" t="s">
        <v>3</v>
      </c>
      <c r="M2" t="s">
        <v>3</v>
      </c>
    </row>
    <row r="3" spans="1:13" x14ac:dyDescent="0.25">
      <c r="C3">
        <v>18075</v>
      </c>
      <c r="D3">
        <v>580</v>
      </c>
      <c r="E3">
        <v>581</v>
      </c>
      <c r="F3" t="s">
        <v>4</v>
      </c>
      <c r="G3" t="s">
        <v>5</v>
      </c>
      <c r="I3">
        <v>18075</v>
      </c>
      <c r="J3">
        <v>580</v>
      </c>
      <c r="K3">
        <v>581</v>
      </c>
      <c r="L3" t="s">
        <v>4</v>
      </c>
      <c r="M3" t="s">
        <v>5</v>
      </c>
    </row>
    <row r="4" spans="1:13" x14ac:dyDescent="0.25">
      <c r="A4" t="s">
        <v>0</v>
      </c>
      <c r="B4">
        <v>1</v>
      </c>
      <c r="C4" s="1">
        <v>2054</v>
      </c>
      <c r="D4" s="1">
        <v>3308</v>
      </c>
      <c r="E4" s="1">
        <v>3297</v>
      </c>
      <c r="F4" s="1">
        <v>2477</v>
      </c>
      <c r="G4" s="1">
        <v>4283</v>
      </c>
      <c r="H4" s="11"/>
      <c r="I4" s="1">
        <v>2139</v>
      </c>
      <c r="J4" s="1">
        <v>1769</v>
      </c>
      <c r="K4" s="1">
        <v>2328</v>
      </c>
      <c r="L4" s="1">
        <v>2570</v>
      </c>
      <c r="M4" s="1">
        <v>3782</v>
      </c>
    </row>
    <row r="5" spans="1:13" x14ac:dyDescent="0.25">
      <c r="A5" t="s">
        <v>0</v>
      </c>
      <c r="B5">
        <v>2</v>
      </c>
      <c r="C5" s="1">
        <v>2280</v>
      </c>
      <c r="D5" s="1">
        <v>3144</v>
      </c>
      <c r="E5" s="1">
        <v>3039</v>
      </c>
      <c r="F5" s="1">
        <v>4472</v>
      </c>
      <c r="G5" s="1">
        <v>4315</v>
      </c>
      <c r="H5" s="11"/>
      <c r="I5" s="1">
        <v>1934</v>
      </c>
      <c r="J5" s="1">
        <v>1732</v>
      </c>
      <c r="K5" s="1">
        <v>2268</v>
      </c>
      <c r="L5" s="1">
        <v>2927</v>
      </c>
      <c r="M5" s="1">
        <v>4047</v>
      </c>
    </row>
    <row r="6" spans="1:13" x14ac:dyDescent="0.25">
      <c r="A6" t="s">
        <v>0</v>
      </c>
      <c r="B6">
        <v>3</v>
      </c>
      <c r="C6" s="1">
        <v>3125</v>
      </c>
      <c r="D6" s="1">
        <v>4329</v>
      </c>
      <c r="E6" s="1">
        <v>4242</v>
      </c>
      <c r="F6" s="1">
        <v>4346</v>
      </c>
      <c r="G6" s="1">
        <v>5489</v>
      </c>
      <c r="H6" s="11"/>
      <c r="I6" s="1">
        <v>3074</v>
      </c>
      <c r="J6" s="1">
        <v>2733</v>
      </c>
      <c r="K6" s="1">
        <v>3081</v>
      </c>
      <c r="L6" s="11">
        <v>44198</v>
      </c>
      <c r="M6" s="1">
        <v>4010</v>
      </c>
    </row>
    <row r="7" spans="1:13" x14ac:dyDescent="0.25">
      <c r="A7" t="s">
        <v>1</v>
      </c>
      <c r="B7">
        <v>1</v>
      </c>
      <c r="C7" s="10">
        <v>482570</v>
      </c>
      <c r="D7" s="2">
        <v>705341</v>
      </c>
      <c r="E7" s="10">
        <v>506886</v>
      </c>
      <c r="F7" s="7">
        <v>193641</v>
      </c>
      <c r="G7" s="24">
        <v>403350</v>
      </c>
      <c r="H7" s="11"/>
      <c r="I7" s="3">
        <v>451539</v>
      </c>
      <c r="J7" s="3">
        <v>444561</v>
      </c>
      <c r="K7" s="7">
        <v>177067</v>
      </c>
      <c r="L7" s="11">
        <v>3280</v>
      </c>
      <c r="M7" s="3">
        <v>410074</v>
      </c>
    </row>
    <row r="8" spans="1:13" x14ac:dyDescent="0.25">
      <c r="A8" t="s">
        <v>1</v>
      </c>
      <c r="B8">
        <v>2</v>
      </c>
      <c r="C8" s="8">
        <v>620103</v>
      </c>
      <c r="D8" s="2">
        <v>713026</v>
      </c>
      <c r="E8" s="3">
        <v>437324</v>
      </c>
      <c r="F8" s="7">
        <v>158037</v>
      </c>
      <c r="G8" s="4">
        <v>567794</v>
      </c>
      <c r="H8" s="11"/>
      <c r="I8" s="8">
        <v>615323</v>
      </c>
      <c r="J8" s="3">
        <v>442408</v>
      </c>
      <c r="K8" s="6">
        <v>221239</v>
      </c>
      <c r="L8" s="11">
        <v>2361</v>
      </c>
      <c r="M8" s="3">
        <v>410654</v>
      </c>
    </row>
    <row r="9" spans="1:13" x14ac:dyDescent="0.25">
      <c r="A9" t="s">
        <v>1</v>
      </c>
      <c r="B9">
        <v>3</v>
      </c>
      <c r="C9" s="10">
        <v>487878</v>
      </c>
      <c r="D9" s="8">
        <v>645597</v>
      </c>
      <c r="E9" s="3">
        <v>426871</v>
      </c>
      <c r="F9" s="11">
        <v>3297</v>
      </c>
      <c r="G9" s="4">
        <v>604046</v>
      </c>
      <c r="H9" s="11"/>
      <c r="I9" s="4">
        <v>561910</v>
      </c>
      <c r="J9" s="10">
        <v>467470</v>
      </c>
      <c r="K9" s="7">
        <v>187888</v>
      </c>
      <c r="L9" s="9">
        <v>152099</v>
      </c>
      <c r="M9" s="5">
        <v>534744</v>
      </c>
    </row>
    <row r="12" spans="1:13" x14ac:dyDescent="0.25">
      <c r="C12" s="15">
        <v>469000</v>
      </c>
      <c r="D12" s="13">
        <v>605000</v>
      </c>
      <c r="E12" s="14">
        <v>399000</v>
      </c>
      <c r="F12" s="25">
        <v>152000</v>
      </c>
      <c r="G12" s="13">
        <v>578000</v>
      </c>
      <c r="H12" s="16"/>
      <c r="I12" s="14">
        <v>479000</v>
      </c>
      <c r="J12" s="15">
        <v>401000</v>
      </c>
      <c r="K12" s="12">
        <v>195000</v>
      </c>
      <c r="L12" s="12">
        <v>179000</v>
      </c>
      <c r="M12" s="13">
        <v>572000</v>
      </c>
    </row>
    <row r="13" spans="1:13" x14ac:dyDescent="0.25">
      <c r="B13" s="17">
        <f>AVERAGE(C12:C14)</f>
        <v>489333.33333333331</v>
      </c>
      <c r="C13" s="12">
        <v>521000</v>
      </c>
      <c r="D13" s="12">
        <v>544000</v>
      </c>
      <c r="E13" s="13">
        <v>427000</v>
      </c>
      <c r="F13" s="26">
        <v>182000</v>
      </c>
      <c r="G13" s="14">
        <v>545000</v>
      </c>
      <c r="H13" s="16"/>
      <c r="I13" s="13">
        <v>519000</v>
      </c>
      <c r="J13" s="15">
        <v>389000</v>
      </c>
      <c r="K13" s="13">
        <v>222000</v>
      </c>
      <c r="L13" s="15">
        <v>178000</v>
      </c>
      <c r="M13" s="14">
        <v>528000</v>
      </c>
    </row>
    <row r="14" spans="1:13" x14ac:dyDescent="0.25">
      <c r="C14" s="15">
        <v>478000</v>
      </c>
      <c r="D14" s="14">
        <v>566000</v>
      </c>
      <c r="E14" s="14">
        <v>400000</v>
      </c>
      <c r="F14" s="27">
        <v>199000</v>
      </c>
      <c r="G14" s="13">
        <v>577000</v>
      </c>
      <c r="H14" s="16"/>
      <c r="I14" s="14">
        <v>460000</v>
      </c>
      <c r="J14" s="14">
        <v>457000</v>
      </c>
      <c r="K14" s="14">
        <v>207000</v>
      </c>
      <c r="L14" s="12">
        <v>180000</v>
      </c>
      <c r="M14" s="12">
        <v>506000</v>
      </c>
    </row>
    <row r="16" spans="1:13" x14ac:dyDescent="0.25">
      <c r="A16" t="s">
        <v>6</v>
      </c>
      <c r="B16" s="21" t="s">
        <v>0</v>
      </c>
      <c r="C16" s="18">
        <f>C4/C12</f>
        <v>4.37953091684435E-3</v>
      </c>
      <c r="D16" s="18">
        <f t="shared" ref="D16:M17" si="0">D4/D12</f>
        <v>5.4677685950413222E-3</v>
      </c>
      <c r="E16" s="18">
        <f t="shared" si="0"/>
        <v>8.263157894736842E-3</v>
      </c>
      <c r="F16" s="18">
        <f t="shared" si="0"/>
        <v>1.6296052631578947E-2</v>
      </c>
      <c r="G16" s="18">
        <f t="shared" si="0"/>
        <v>7.4100346020761244E-3</v>
      </c>
      <c r="H16" s="18"/>
      <c r="I16" s="18">
        <f>I4/I12</f>
        <v>4.4655532359081417E-3</v>
      </c>
      <c r="J16" s="18">
        <f t="shared" si="0"/>
        <v>4.4114713216957605E-3</v>
      </c>
      <c r="K16" s="18">
        <f t="shared" si="0"/>
        <v>1.1938461538461538E-2</v>
      </c>
      <c r="L16" s="18">
        <f t="shared" si="0"/>
        <v>1.4357541899441341E-2</v>
      </c>
      <c r="M16" s="18">
        <f t="shared" si="0"/>
        <v>6.6118881118881123E-3</v>
      </c>
    </row>
    <row r="17" spans="2:13" x14ac:dyDescent="0.25">
      <c r="C17" s="18">
        <f>C5/B13</f>
        <v>4.6594005449591283E-3</v>
      </c>
      <c r="D17" s="18">
        <f>D5/D13</f>
        <v>5.7794117647058827E-3</v>
      </c>
      <c r="E17" s="18">
        <f t="shared" ref="E17" si="1">E5/D13</f>
        <v>5.5863970588235293E-3</v>
      </c>
      <c r="F17" s="18">
        <f t="shared" si="0"/>
        <v>2.457142857142857E-2</v>
      </c>
      <c r="G17" s="18">
        <f t="shared" ref="G17" si="2">G5/F13</f>
        <v>2.370879120879121E-2</v>
      </c>
      <c r="H17" s="18"/>
      <c r="I17" s="18">
        <f>I5/I13</f>
        <v>3.7263969171483623E-3</v>
      </c>
      <c r="J17" s="18">
        <f t="shared" si="0"/>
        <v>4.4524421593830337E-3</v>
      </c>
      <c r="K17" s="18">
        <f t="shared" ref="K17" si="3">K5/J13</f>
        <v>5.8303341902313623E-3</v>
      </c>
      <c r="L17" s="18">
        <f t="shared" si="0"/>
        <v>1.6443820224719102E-2</v>
      </c>
      <c r="M17" s="18">
        <f t="shared" ref="M17" si="4">M5/L13</f>
        <v>2.2735955056179775E-2</v>
      </c>
    </row>
    <row r="18" spans="2:13" x14ac:dyDescent="0.25">
      <c r="C18" s="18">
        <f t="shared" ref="C18" si="5">C6/C14</f>
        <v>6.5376569037656901E-3</v>
      </c>
      <c r="D18" s="19">
        <f>D6/D14</f>
        <v>7.6484098939929327E-3</v>
      </c>
      <c r="E18" s="18">
        <f t="shared" ref="E18:M18" si="6">E6/E14</f>
        <v>1.0605E-2</v>
      </c>
      <c r="F18" s="18">
        <f t="shared" si="6"/>
        <v>2.1839195979899497E-2</v>
      </c>
      <c r="G18" s="18">
        <f t="shared" si="6"/>
        <v>9.5129982668977469E-3</v>
      </c>
      <c r="H18" s="18"/>
      <c r="I18" s="18">
        <f>I6/I14</f>
        <v>6.6826086956521735E-3</v>
      </c>
      <c r="J18" s="18">
        <f t="shared" si="6"/>
        <v>5.9803063457330415E-3</v>
      </c>
      <c r="K18" s="18">
        <f t="shared" si="6"/>
        <v>1.4884057971014492E-2</v>
      </c>
      <c r="L18" s="18">
        <f t="shared" si="6"/>
        <v>0.24554444444444445</v>
      </c>
      <c r="M18" s="18">
        <f t="shared" si="6"/>
        <v>7.924901185770751E-3</v>
      </c>
    </row>
    <row r="19" spans="2:13" x14ac:dyDescent="0.25"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2:13" x14ac:dyDescent="0.25">
      <c r="B20" t="s">
        <v>7</v>
      </c>
      <c r="C20" s="18">
        <f>100*C16/$B$22</f>
        <v>84.34833380828681</v>
      </c>
      <c r="D20" s="18">
        <f>100*D16/$B$22</f>
        <v>105.30743575006575</v>
      </c>
      <c r="E20" s="18">
        <f t="shared" ref="E20:G22" si="7">100*E16/$B$22</f>
        <v>159.14571986126128</v>
      </c>
      <c r="F20" s="18">
        <f t="shared" si="7"/>
        <v>313.85664657352248</v>
      </c>
      <c r="G20" s="18">
        <f t="shared" si="7"/>
        <v>142.71484412701233</v>
      </c>
      <c r="H20" s="18"/>
      <c r="I20" s="18">
        <f>100*I16/$H$22</f>
        <v>90.064248923170211</v>
      </c>
      <c r="J20" s="18">
        <f t="shared" ref="J20:M20" si="8">100*J16/$H$22</f>
        <v>88.973488892655226</v>
      </c>
      <c r="K20" s="18">
        <f t="shared" si="8"/>
        <v>240.78283584520489</v>
      </c>
      <c r="L20" s="18">
        <f t="shared" si="8"/>
        <v>289.57245815773103</v>
      </c>
      <c r="M20" s="18">
        <f t="shared" si="8"/>
        <v>133.35295881656586</v>
      </c>
    </row>
    <row r="21" spans="2:13" x14ac:dyDescent="0.25">
      <c r="C21" s="18">
        <f t="shared" ref="C21:D22" si="9">100*C17/$B$22</f>
        <v>89.738531357579618</v>
      </c>
      <c r="D21" s="18">
        <f t="shared" si="9"/>
        <v>111.30958132297098</v>
      </c>
      <c r="E21" s="18">
        <f t="shared" si="7"/>
        <v>107.59218118336793</v>
      </c>
      <c r="F21" s="18">
        <f t="shared" si="7"/>
        <v>473.23768198962858</v>
      </c>
      <c r="G21" s="18">
        <f t="shared" si="7"/>
        <v>456.62356837773876</v>
      </c>
      <c r="H21" s="18"/>
      <c r="I21" s="18">
        <f t="shared" ref="I21:M22" si="10">100*I17/$H$22</f>
        <v>75.156452471298664</v>
      </c>
      <c r="J21" s="18">
        <f t="shared" si="10"/>
        <v>89.79981600804723</v>
      </c>
      <c r="K21" s="18">
        <f t="shared" si="10"/>
        <v>117.59005929922118</v>
      </c>
      <c r="L21" s="18">
        <f t="shared" si="10"/>
        <v>331.64990757651935</v>
      </c>
      <c r="M21" s="18">
        <f t="shared" si="10"/>
        <v>458.5538694780231</v>
      </c>
    </row>
    <row r="22" spans="2:13" x14ac:dyDescent="0.25">
      <c r="B22" s="22">
        <f>AVERAGE(C16:C18)</f>
        <v>5.1921961218563892E-3</v>
      </c>
      <c r="C22" s="18">
        <f t="shared" si="9"/>
        <v>125.91313483413357</v>
      </c>
      <c r="D22" s="20">
        <f t="shared" si="9"/>
        <v>147.30587432545522</v>
      </c>
      <c r="E22" s="18">
        <f t="shared" si="7"/>
        <v>204.24883327034934</v>
      </c>
      <c r="F22" s="18">
        <f t="shared" si="7"/>
        <v>420.615775432058</v>
      </c>
      <c r="G22" s="18">
        <f t="shared" si="7"/>
        <v>183.21723686154832</v>
      </c>
      <c r="H22" s="22">
        <f>AVERAGE(I16:I18)</f>
        <v>4.9581862829028928E-3</v>
      </c>
      <c r="I22" s="18">
        <f t="shared" si="10"/>
        <v>134.77929860553112</v>
      </c>
      <c r="J22" s="18">
        <f t="shared" si="10"/>
        <v>120.61479751889684</v>
      </c>
      <c r="K22" s="18">
        <f t="shared" si="10"/>
        <v>300.19158461912917</v>
      </c>
      <c r="L22" s="18">
        <f t="shared" si="10"/>
        <v>4952.3037343543374</v>
      </c>
      <c r="M22" s="18">
        <f t="shared" si="10"/>
        <v>159.83468013490855</v>
      </c>
    </row>
    <row r="25" spans="2:13" x14ac:dyDescent="0.25">
      <c r="B25" s="21" t="s">
        <v>1</v>
      </c>
      <c r="C25" s="18">
        <f>C7/C12</f>
        <v>1.0289339019189765</v>
      </c>
      <c r="D25" s="18">
        <f t="shared" ref="C25:M27" si="11">D7/D12</f>
        <v>1.1658528925619835</v>
      </c>
      <c r="E25" s="18">
        <f t="shared" si="11"/>
        <v>1.2703909774436091</v>
      </c>
      <c r="F25" s="18">
        <f t="shared" si="11"/>
        <v>1.2739539473684212</v>
      </c>
      <c r="G25" s="18">
        <f t="shared" si="11"/>
        <v>0.69783737024221448</v>
      </c>
      <c r="H25" s="18"/>
      <c r="I25" s="18">
        <f t="shared" si="11"/>
        <v>0.9426701461377871</v>
      </c>
      <c r="J25" s="18">
        <f t="shared" si="11"/>
        <v>1.1086309226932669</v>
      </c>
      <c r="K25" s="18">
        <f t="shared" si="11"/>
        <v>0.90803589743589741</v>
      </c>
      <c r="L25" s="18">
        <f t="shared" si="11"/>
        <v>1.8324022346368714E-2</v>
      </c>
      <c r="M25" s="18">
        <f t="shared" si="11"/>
        <v>0.71691258741258745</v>
      </c>
    </row>
    <row r="26" spans="2:13" x14ac:dyDescent="0.25">
      <c r="C26" s="18">
        <f>C8/B13</f>
        <v>1.267240463215259</v>
      </c>
      <c r="D26" s="18">
        <f t="shared" si="11"/>
        <v>1.3107095588235294</v>
      </c>
      <c r="E26" s="18">
        <f t="shared" si="11"/>
        <v>1.0241779859484776</v>
      </c>
      <c r="F26" s="18">
        <f t="shared" si="11"/>
        <v>0.86833516483516482</v>
      </c>
      <c r="G26" s="18">
        <f t="shared" si="11"/>
        <v>1.0418238532110091</v>
      </c>
      <c r="H26" s="18"/>
      <c r="I26" s="18">
        <f t="shared" si="11"/>
        <v>1.1855934489402697</v>
      </c>
      <c r="J26" s="18">
        <f t="shared" si="11"/>
        <v>1.1372956298200514</v>
      </c>
      <c r="K26" s="18">
        <f t="shared" si="11"/>
        <v>0.9965720720720721</v>
      </c>
      <c r="L26" s="18">
        <f t="shared" si="11"/>
        <v>1.3264044943820224E-2</v>
      </c>
      <c r="M26" s="18">
        <f t="shared" si="11"/>
        <v>0.77775378787878791</v>
      </c>
    </row>
    <row r="27" spans="2:13" x14ac:dyDescent="0.25">
      <c r="C27" s="18">
        <f t="shared" si="11"/>
        <v>1.0206652719665272</v>
      </c>
      <c r="D27" s="18">
        <f t="shared" si="11"/>
        <v>1.1406307420494699</v>
      </c>
      <c r="E27" s="18">
        <f t="shared" si="11"/>
        <v>1.0671774999999999</v>
      </c>
      <c r="F27" s="18">
        <f t="shared" si="11"/>
        <v>1.65678391959799E-2</v>
      </c>
      <c r="G27" s="18">
        <f t="shared" si="11"/>
        <v>1.0468734835355287</v>
      </c>
      <c r="H27" s="18"/>
      <c r="I27" s="18">
        <f t="shared" si="11"/>
        <v>1.2215434782608696</v>
      </c>
      <c r="J27" s="18">
        <f t="shared" si="11"/>
        <v>1.0229102844638949</v>
      </c>
      <c r="K27" s="18">
        <f t="shared" si="11"/>
        <v>0.90767149758454102</v>
      </c>
      <c r="L27" s="18">
        <f t="shared" si="11"/>
        <v>0.84499444444444449</v>
      </c>
      <c r="M27" s="18">
        <f t="shared" si="11"/>
        <v>1.056806324110672</v>
      </c>
    </row>
    <row r="28" spans="2:13" x14ac:dyDescent="0.25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2:13" x14ac:dyDescent="0.25">
      <c r="C29" s="18">
        <f>100*C25/$B$31</f>
        <v>93.064544671658936</v>
      </c>
      <c r="D29" s="18">
        <f t="shared" ref="D29:G29" si="12">100*D25/$B$31</f>
        <v>105.4485311428307</v>
      </c>
      <c r="E29" s="18">
        <f t="shared" si="12"/>
        <v>114.90374420579946</v>
      </c>
      <c r="F29" s="18">
        <f t="shared" si="12"/>
        <v>115.22600608589985</v>
      </c>
      <c r="G29" s="18">
        <f t="shared" si="12"/>
        <v>63.117676456513131</v>
      </c>
      <c r="H29" s="18"/>
      <c r="I29" s="18">
        <f>100*I25/$H$31</f>
        <v>84.423083971655032</v>
      </c>
      <c r="J29" s="18">
        <f t="shared" ref="J29:M29" si="13">100*J25/$H$31</f>
        <v>99.286099027927335</v>
      </c>
      <c r="K29" s="18">
        <f t="shared" si="13"/>
        <v>81.321330830925532</v>
      </c>
      <c r="L29" s="20">
        <f t="shared" si="13"/>
        <v>1.6410517332961698</v>
      </c>
      <c r="M29" s="18">
        <f t="shared" si="13"/>
        <v>64.204824789924714</v>
      </c>
    </row>
    <row r="30" spans="2:13" x14ac:dyDescent="0.25">
      <c r="C30" s="18">
        <f t="shared" ref="C30:G31" si="14">100*C26/$B$31</f>
        <v>114.618787930575</v>
      </c>
      <c r="D30" s="18">
        <f t="shared" si="14"/>
        <v>118.55046088111897</v>
      </c>
      <c r="E30" s="18">
        <f t="shared" si="14"/>
        <v>92.634383751248336</v>
      </c>
      <c r="F30" s="18">
        <f t="shared" si="14"/>
        <v>78.538783285360154</v>
      </c>
      <c r="G30" s="18">
        <f t="shared" si="14"/>
        <v>94.230409112120668</v>
      </c>
      <c r="H30" s="18"/>
      <c r="I30" s="18">
        <f t="shared" ref="I30:M31" si="15">100*I26/$H$31</f>
        <v>106.17866250057148</v>
      </c>
      <c r="J30" s="18">
        <f t="shared" si="15"/>
        <v>101.85323556736508</v>
      </c>
      <c r="K30" s="18">
        <f t="shared" si="15"/>
        <v>89.250400120392939</v>
      </c>
      <c r="L30" s="20">
        <f t="shared" si="15"/>
        <v>1.1878933311761681</v>
      </c>
      <c r="M30" s="18">
        <f t="shared" si="15"/>
        <v>69.653604298789702</v>
      </c>
    </row>
    <row r="31" spans="2:13" x14ac:dyDescent="0.25">
      <c r="B31" s="22">
        <f>AVERAGE(C25:C27)</f>
        <v>1.1056132123669209</v>
      </c>
      <c r="C31" s="18">
        <f t="shared" si="14"/>
        <v>92.316667397766054</v>
      </c>
      <c r="D31" s="18">
        <f t="shared" si="14"/>
        <v>103.16724956710517</v>
      </c>
      <c r="E31" s="18">
        <f t="shared" si="14"/>
        <v>96.523584203137645</v>
      </c>
      <c r="F31" s="20">
        <f t="shared" si="14"/>
        <v>1.4985203695703952</v>
      </c>
      <c r="G31" s="18">
        <f t="shared" si="14"/>
        <v>94.687135774576987</v>
      </c>
      <c r="H31" s="23">
        <f>AVERAGE(I25:I27)</f>
        <v>1.116602357779642</v>
      </c>
      <c r="I31" s="18">
        <f t="shared" si="15"/>
        <v>109.39825352777353</v>
      </c>
      <c r="J31" s="18">
        <f t="shared" si="15"/>
        <v>91.60918184858096</v>
      </c>
      <c r="K31" s="18">
        <f t="shared" si="15"/>
        <v>81.28869612898194</v>
      </c>
      <c r="L31" s="18">
        <f t="shared" si="15"/>
        <v>75.675502434430783</v>
      </c>
      <c r="M31" s="18">
        <f t="shared" si="15"/>
        <v>94.644822908320364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30d_23&amp;24_LDH&amp;ATP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SARAIVA</dc:creator>
  <cp:lastModifiedBy>Claudia SARAIVA</cp:lastModifiedBy>
  <dcterms:created xsi:type="dcterms:W3CDTF">2022-12-15T15:57:30Z</dcterms:created>
  <dcterms:modified xsi:type="dcterms:W3CDTF">2023-06-19T17:41:02Z</dcterms:modified>
</cp:coreProperties>
</file>