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nad(h) nadp(h)\"/>
    </mc:Choice>
  </mc:AlternateContent>
  <xr:revisionPtr revIDLastSave="0" documentId="13_ncr:1_{C150EA4F-6DF8-4D4C-9BCC-E9475C21A0B6}" xr6:coauthVersionLast="47" xr6:coauthVersionMax="47" xr10:uidLastSave="{00000000-0000-0000-0000-000000000000}"/>
  <bookViews>
    <workbookView xWindow="-120" yWindow="-120" windowWidth="29040" windowHeight="15840" activeTab="3" xr2:uid="{614BE97E-E3A1-487F-9726-43FD2A4C159B}"/>
  </bookViews>
  <sheets>
    <sheet name="Raw" sheetId="5" r:id="rId1"/>
    <sheet name="normalized to bca single specie" sheetId="1" r:id="rId2"/>
    <sheet name="normalized to bca then ictrl" sheetId="2" r:id="rId3"/>
    <sheet name="Ratio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6" l="1"/>
  <c r="Q24" i="6"/>
  <c r="R24" i="6"/>
  <c r="S24" i="6"/>
  <c r="P23" i="6"/>
  <c r="Q21" i="6"/>
  <c r="Q22" i="6"/>
  <c r="P20" i="6"/>
  <c r="Q20" i="6"/>
  <c r="R20" i="6"/>
  <c r="S20" i="6"/>
  <c r="P21" i="6"/>
  <c r="R21" i="6"/>
  <c r="S21" i="6"/>
  <c r="P22" i="6"/>
  <c r="R22" i="6"/>
  <c r="S22" i="6"/>
  <c r="Q23" i="6"/>
  <c r="R23" i="6"/>
  <c r="S23" i="6"/>
  <c r="S19" i="6"/>
  <c r="Q19" i="6"/>
  <c r="R19" i="6"/>
  <c r="P19" i="6"/>
  <c r="D20" i="6"/>
  <c r="E20" i="6"/>
  <c r="F20" i="6"/>
  <c r="G20" i="6"/>
  <c r="D21" i="6"/>
  <c r="E21" i="6"/>
  <c r="F21" i="6"/>
  <c r="G21" i="6"/>
  <c r="D22" i="6"/>
  <c r="E22" i="6"/>
  <c r="F22" i="6"/>
  <c r="G22" i="6"/>
  <c r="D23" i="6"/>
  <c r="E23" i="6"/>
  <c r="F23" i="6"/>
  <c r="G23" i="6"/>
  <c r="D24" i="6"/>
  <c r="E24" i="6"/>
  <c r="F24" i="6"/>
  <c r="G24" i="6"/>
  <c r="E19" i="6"/>
  <c r="F19" i="6"/>
  <c r="G19" i="6"/>
  <c r="D19" i="6"/>
  <c r="Y4" i="6"/>
  <c r="Y14" i="6" s="1"/>
  <c r="X4" i="6"/>
  <c r="X14" i="6" s="1"/>
  <c r="W4" i="6"/>
  <c r="W14" i="6" s="1"/>
  <c r="V4" i="6"/>
  <c r="V14" i="6" s="1"/>
  <c r="S4" i="6"/>
  <c r="S14" i="6" s="1"/>
  <c r="R4" i="6"/>
  <c r="R14" i="6" s="1"/>
  <c r="Q4" i="6"/>
  <c r="Q14" i="6" s="1"/>
  <c r="P4" i="6"/>
  <c r="P14" i="6" s="1"/>
  <c r="M4" i="6"/>
  <c r="M14" i="6" s="1"/>
  <c r="L4" i="6"/>
  <c r="L14" i="6" s="1"/>
  <c r="K4" i="6"/>
  <c r="K14" i="6" s="1"/>
  <c r="J4" i="6"/>
  <c r="J14" i="6" s="1"/>
  <c r="G4" i="6"/>
  <c r="G14" i="6" s="1"/>
  <c r="F4" i="6"/>
  <c r="F14" i="6" s="1"/>
  <c r="E4" i="6"/>
  <c r="E14" i="6" s="1"/>
  <c r="D4" i="6"/>
  <c r="D14" i="6" s="1"/>
  <c r="O36" i="2"/>
  <c r="P36" i="2"/>
  <c r="Q36" i="2"/>
  <c r="O37" i="2"/>
  <c r="P37" i="2"/>
  <c r="O38" i="2"/>
  <c r="P38" i="2"/>
  <c r="O39" i="2"/>
  <c r="P39" i="2"/>
  <c r="V39" i="2"/>
  <c r="U39" i="2"/>
  <c r="V38" i="2"/>
  <c r="U38" i="2"/>
  <c r="V37" i="2"/>
  <c r="U37" i="2"/>
  <c r="W36" i="2"/>
  <c r="V36" i="2"/>
  <c r="U36" i="2"/>
  <c r="J38" i="2"/>
  <c r="I36" i="2"/>
  <c r="J39" i="2"/>
  <c r="I39" i="2"/>
  <c r="I38" i="2"/>
  <c r="J37" i="2"/>
  <c r="I37" i="2"/>
  <c r="K36" i="2"/>
  <c r="J36" i="2"/>
  <c r="E36" i="2"/>
  <c r="D39" i="2"/>
  <c r="D38" i="2"/>
  <c r="D37" i="2"/>
  <c r="D36" i="2"/>
  <c r="C39" i="2"/>
  <c r="C38" i="2"/>
  <c r="C37" i="2"/>
  <c r="C36" i="2"/>
  <c r="D9" i="6" l="1"/>
  <c r="P9" i="6"/>
  <c r="D10" i="6"/>
  <c r="P10" i="6"/>
  <c r="D11" i="6"/>
  <c r="P11" i="6"/>
  <c r="D12" i="6"/>
  <c r="P12" i="6"/>
  <c r="D13" i="6"/>
  <c r="P13" i="6"/>
  <c r="E9" i="6"/>
  <c r="Q9" i="6"/>
  <c r="E10" i="6"/>
  <c r="Q10" i="6"/>
  <c r="E11" i="6"/>
  <c r="Q11" i="6"/>
  <c r="E12" i="6"/>
  <c r="Q12" i="6"/>
  <c r="E13" i="6"/>
  <c r="Q13" i="6"/>
  <c r="F9" i="6"/>
  <c r="R9" i="6"/>
  <c r="F10" i="6"/>
  <c r="R10" i="6"/>
  <c r="F11" i="6"/>
  <c r="R11" i="6"/>
  <c r="F12" i="6"/>
  <c r="R12" i="6"/>
  <c r="F13" i="6"/>
  <c r="R13" i="6"/>
  <c r="G9" i="6"/>
  <c r="S9" i="6"/>
  <c r="G10" i="6"/>
  <c r="S10" i="6"/>
  <c r="G11" i="6"/>
  <c r="S11" i="6"/>
  <c r="G12" i="6"/>
  <c r="S12" i="6"/>
  <c r="G13" i="6"/>
  <c r="S13" i="6"/>
  <c r="J9" i="6"/>
  <c r="V9" i="6"/>
  <c r="J10" i="6"/>
  <c r="V10" i="6"/>
  <c r="J11" i="6"/>
  <c r="V11" i="6"/>
  <c r="J12" i="6"/>
  <c r="V12" i="6"/>
  <c r="J13" i="6"/>
  <c r="V13" i="6"/>
  <c r="K9" i="6"/>
  <c r="W9" i="6"/>
  <c r="K10" i="6"/>
  <c r="W10" i="6"/>
  <c r="K11" i="6"/>
  <c r="W11" i="6"/>
  <c r="K12" i="6"/>
  <c r="W12" i="6"/>
  <c r="K13" i="6"/>
  <c r="W13" i="6"/>
  <c r="L9" i="6"/>
  <c r="X9" i="6"/>
  <c r="L10" i="6"/>
  <c r="X10" i="6"/>
  <c r="L11" i="6"/>
  <c r="X11" i="6"/>
  <c r="L12" i="6"/>
  <c r="X12" i="6"/>
  <c r="L13" i="6"/>
  <c r="X13" i="6"/>
  <c r="M9" i="6"/>
  <c r="Y9" i="6"/>
  <c r="M10" i="6"/>
  <c r="Y10" i="6"/>
  <c r="M11" i="6"/>
  <c r="Y11" i="6"/>
  <c r="M12" i="6"/>
  <c r="Y12" i="6"/>
  <c r="M13" i="6"/>
  <c r="Y13" i="6"/>
  <c r="C60" i="1"/>
  <c r="X60" i="1"/>
  <c r="X63" i="1"/>
  <c r="W63" i="1"/>
  <c r="V63" i="1"/>
  <c r="U63" i="1"/>
  <c r="X62" i="1"/>
  <c r="W62" i="1"/>
  <c r="V62" i="1"/>
  <c r="U62" i="1"/>
  <c r="X61" i="1"/>
  <c r="W61" i="1"/>
  <c r="V61" i="1"/>
  <c r="U61" i="1"/>
  <c r="W60" i="1"/>
  <c r="V60" i="1"/>
  <c r="U60" i="1"/>
  <c r="X59" i="1"/>
  <c r="W59" i="1"/>
  <c r="V59" i="1"/>
  <c r="U59" i="1"/>
  <c r="X58" i="1"/>
  <c r="W58" i="1"/>
  <c r="X83" i="1" s="1"/>
  <c r="V58" i="1"/>
  <c r="W83" i="1" s="1"/>
  <c r="U58" i="1"/>
  <c r="V83" i="1" s="1"/>
  <c r="R63" i="1"/>
  <c r="Q63" i="1"/>
  <c r="P63" i="1"/>
  <c r="O63" i="1"/>
  <c r="R62" i="1"/>
  <c r="Q62" i="1"/>
  <c r="P62" i="1"/>
  <c r="O62" i="1"/>
  <c r="R61" i="1"/>
  <c r="Q61" i="1"/>
  <c r="P61" i="1"/>
  <c r="O61" i="1"/>
  <c r="R60" i="1"/>
  <c r="Q60" i="1"/>
  <c r="P60" i="1"/>
  <c r="O60" i="1"/>
  <c r="R59" i="1"/>
  <c r="Q59" i="1"/>
  <c r="P59" i="1"/>
  <c r="O59" i="1"/>
  <c r="R58" i="1"/>
  <c r="Q58" i="1"/>
  <c r="R83" i="1" s="1"/>
  <c r="P58" i="1"/>
  <c r="Q83" i="1" s="1"/>
  <c r="O58" i="1"/>
  <c r="P83" i="1" s="1"/>
  <c r="L60" i="1"/>
  <c r="K62" i="1"/>
  <c r="I61" i="1"/>
  <c r="I59" i="1"/>
  <c r="I58" i="1"/>
  <c r="J83" i="1" s="1"/>
  <c r="L63" i="1"/>
  <c r="K63" i="1"/>
  <c r="J63" i="1"/>
  <c r="I63" i="1"/>
  <c r="L62" i="1"/>
  <c r="J62" i="1"/>
  <c r="I62" i="1"/>
  <c r="L61" i="1"/>
  <c r="K61" i="1"/>
  <c r="J61" i="1"/>
  <c r="K60" i="1"/>
  <c r="J60" i="1"/>
  <c r="I60" i="1"/>
  <c r="L59" i="1"/>
  <c r="K59" i="1"/>
  <c r="J59" i="1"/>
  <c r="L58" i="1"/>
  <c r="M83" i="1" s="1"/>
  <c r="K58" i="1"/>
  <c r="L83" i="1" s="1"/>
  <c r="J58" i="1"/>
  <c r="K83" i="1" s="1"/>
  <c r="F58" i="1"/>
  <c r="G83" i="1" s="1"/>
  <c r="F63" i="1"/>
  <c r="F62" i="1"/>
  <c r="F61" i="1"/>
  <c r="F60" i="1"/>
  <c r="F59" i="1"/>
  <c r="E63" i="1"/>
  <c r="E62" i="1"/>
  <c r="E61" i="1"/>
  <c r="E60" i="1"/>
  <c r="E59" i="1"/>
  <c r="E58" i="1"/>
  <c r="C58" i="1"/>
  <c r="D83" i="1" s="1"/>
  <c r="D58" i="1"/>
  <c r="D59" i="1"/>
  <c r="C63" i="1"/>
  <c r="C62" i="1"/>
  <c r="C61" i="1"/>
  <c r="C59" i="1"/>
  <c r="E83" i="1" l="1"/>
  <c r="S83" i="1"/>
  <c r="Y83" i="1"/>
  <c r="F83" i="1"/>
  <c r="S4" i="2"/>
  <c r="J4" i="2"/>
  <c r="J13" i="2" s="1"/>
  <c r="M4" i="2"/>
  <c r="M14" i="2" s="1"/>
  <c r="L4" i="2"/>
  <c r="L12" i="2" s="1"/>
  <c r="V4" i="2"/>
  <c r="V10" i="2" s="1"/>
  <c r="W4" i="2"/>
  <c r="W10" i="2" s="1"/>
  <c r="D4" i="2"/>
  <c r="Q4" i="2"/>
  <c r="Q9" i="2" s="1"/>
  <c r="X4" i="2"/>
  <c r="X11" i="2" s="1"/>
  <c r="G4" i="2"/>
  <c r="G14" i="2" s="1"/>
  <c r="K4" i="2"/>
  <c r="K12" i="2" s="1"/>
  <c r="F4" i="2"/>
  <c r="F9" i="2" s="1"/>
  <c r="P4" i="2"/>
  <c r="P14" i="2" s="1"/>
  <c r="R4" i="2"/>
  <c r="R9" i="2" s="1"/>
  <c r="Y4" i="2"/>
  <c r="Y12" i="2" s="1"/>
  <c r="D63" i="1"/>
  <c r="D62" i="1"/>
  <c r="D61" i="1"/>
  <c r="D60" i="1"/>
  <c r="P9" i="2" l="1"/>
  <c r="W12" i="2"/>
  <c r="X12" i="2"/>
  <c r="K10" i="2"/>
  <c r="M13" i="2"/>
  <c r="K11" i="2"/>
  <c r="X13" i="2"/>
  <c r="M10" i="2"/>
  <c r="V13" i="2"/>
  <c r="P10" i="2"/>
  <c r="M9" i="2"/>
  <c r="V11" i="2"/>
  <c r="M11" i="2"/>
  <c r="R14" i="2"/>
  <c r="R13" i="2"/>
  <c r="R11" i="2"/>
  <c r="R12" i="2"/>
  <c r="G9" i="2"/>
  <c r="G10" i="2"/>
  <c r="Q12" i="2"/>
  <c r="Q13" i="2"/>
  <c r="Q14" i="2"/>
  <c r="Q11" i="2"/>
  <c r="G11" i="2"/>
  <c r="S14" i="2"/>
  <c r="S12" i="2"/>
  <c r="Y14" i="2"/>
  <c r="Y11" i="2"/>
  <c r="D14" i="2"/>
  <c r="D11" i="2"/>
  <c r="D12" i="2"/>
  <c r="D13" i="2"/>
  <c r="S13" i="2"/>
  <c r="L14" i="2"/>
  <c r="L13" i="2"/>
  <c r="L11" i="2"/>
  <c r="L9" i="2"/>
  <c r="L10" i="2"/>
  <c r="Y13" i="2"/>
  <c r="E4" i="2"/>
  <c r="E12" i="2" s="1"/>
  <c r="R10" i="2"/>
  <c r="D9" i="2"/>
  <c r="W14" i="2"/>
  <c r="W13" i="2"/>
  <c r="W11" i="2"/>
  <c r="W9" i="2"/>
  <c r="X9" i="2"/>
  <c r="G12" i="2"/>
  <c r="P11" i="2"/>
  <c r="Q10" i="2"/>
  <c r="F10" i="2"/>
  <c r="F11" i="2"/>
  <c r="F13" i="2"/>
  <c r="D10" i="2"/>
  <c r="S10" i="2"/>
  <c r="P12" i="2"/>
  <c r="P13" i="2"/>
  <c r="X14" i="2"/>
  <c r="X10" i="2"/>
  <c r="S9" i="2"/>
  <c r="S11" i="2"/>
  <c r="Y9" i="2"/>
  <c r="G13" i="2"/>
  <c r="J14" i="2"/>
  <c r="J11" i="2"/>
  <c r="J9" i="2"/>
  <c r="J12" i="2"/>
  <c r="F14" i="2"/>
  <c r="K14" i="2"/>
  <c r="K9" i="2"/>
  <c r="K13" i="2"/>
  <c r="V12" i="2"/>
  <c r="V9" i="2"/>
  <c r="F12" i="2"/>
  <c r="Y10" i="2"/>
  <c r="V14" i="2"/>
  <c r="J10" i="2"/>
  <c r="M12" i="2"/>
  <c r="V17" i="2" l="1"/>
  <c r="J18" i="2"/>
  <c r="P16" i="2"/>
  <c r="V18" i="2"/>
  <c r="J16" i="2"/>
  <c r="P17" i="2"/>
  <c r="E14" i="2"/>
  <c r="E10" i="2"/>
  <c r="E9" i="2"/>
  <c r="P18" i="2"/>
  <c r="J17" i="2"/>
  <c r="V16" i="2"/>
  <c r="E13" i="2"/>
  <c r="E11" i="2"/>
  <c r="D17" i="2" s="1"/>
  <c r="D16" i="2" l="1"/>
  <c r="D18" i="2"/>
</calcChain>
</file>

<file path=xl/sharedStrings.xml><?xml version="1.0" encoding="utf-8"?>
<sst xmlns="http://schemas.openxmlformats.org/spreadsheetml/2006/main" count="577" uniqueCount="175">
  <si>
    <t>bca diff1</t>
  </si>
  <si>
    <t>bca diff2</t>
  </si>
  <si>
    <t>bca diff3</t>
  </si>
  <si>
    <t>bca diff4</t>
  </si>
  <si>
    <t>RQ1 40k diff1</t>
  </si>
  <si>
    <t>RQ1 40k diff2</t>
  </si>
  <si>
    <t>RQ1 40k diff3</t>
  </si>
  <si>
    <t>RQ1 40k diff4</t>
  </si>
  <si>
    <t>RQ18gc 40k diff 1</t>
  </si>
  <si>
    <t>RQ18gc 40k diff 2</t>
  </si>
  <si>
    <t>RQ18gc 40k diff 3</t>
  </si>
  <si>
    <t>RQ18gc 40k diff4</t>
  </si>
  <si>
    <t>18075 40k diff1</t>
  </si>
  <si>
    <t>18075 40k diff2</t>
  </si>
  <si>
    <t>18075 40k diff 3</t>
  </si>
  <si>
    <t>18075 40k diff4</t>
  </si>
  <si>
    <t>BCA is the same as atp</t>
  </si>
  <si>
    <t>Procedure Details</t>
  </si>
  <si>
    <t>Plate Type</t>
  </si>
  <si>
    <t>96 WELL PLATE</t>
  </si>
  <si>
    <t>Eject plate on completion</t>
  </si>
  <si>
    <t>Read</t>
  </si>
  <si>
    <t>Luminescence Endpoint</t>
  </si>
  <si>
    <t>Full Plate</t>
  </si>
  <si>
    <t>Integration Time: 0:01,00 (MM:SS,ss)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</si>
  <si>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</si>
  <si>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</si>
  <si>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</si>
  <si>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</si>
  <si>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</si>
  <si>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</si>
  <si>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Layout</t>
  </si>
  <si>
    <t>A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</si>
  <si>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</si>
  <si>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</si>
  <si>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</si>
  <si>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</si>
  <si>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</si>
  <si>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</si>
  <si>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</si>
  <si>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</si>
  <si>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</si>
  <si>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</si>
  <si>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</si>
  <si>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</si>
  <si>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Well ID</t>
  </si>
  <si>
    <t>18 1</t>
  </si>
  <si>
    <t>RQ  1</t>
  </si>
  <si>
    <t>RQGC 1</t>
  </si>
  <si>
    <t xml:space="preserve">18 2 </t>
  </si>
  <si>
    <t xml:space="preserve">RQ 2 </t>
  </si>
  <si>
    <t>RQ GC 2</t>
  </si>
  <si>
    <t>B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</si>
  <si>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</si>
  <si>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</si>
  <si>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</si>
  <si>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</si>
  <si>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</si>
  <si>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</si>
  <si>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</si>
  <si>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</si>
  <si>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</si>
  <si>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</si>
  <si>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</si>
  <si>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</si>
  <si>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NADH</t>
  </si>
  <si>
    <t>C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</si>
  <si>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</si>
  <si>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</si>
  <si>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</si>
  <si>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</si>
  <si>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</si>
  <si>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</si>
  <si>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</si>
  <si>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</si>
  <si>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</si>
  <si>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</si>
  <si>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</si>
  <si>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</si>
  <si>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NAD</t>
  </si>
  <si>
    <t xml:space="preserve">18 3 </t>
  </si>
  <si>
    <t xml:space="preserve">RQ 3 </t>
  </si>
  <si>
    <t>RQ GC 3</t>
  </si>
  <si>
    <t>18 4</t>
  </si>
  <si>
    <t>RQ 4</t>
  </si>
  <si>
    <t>RQ GC 4</t>
  </si>
  <si>
    <t>D</t>
  </si>
  <si>
    <t>SPL4</t>
  </si>
  <si>
    <t>SPL12</t>
  </si>
  <si>
    <t>SPL20</t>
  </si>
  <si>
    <t>SPL28</t>
  </si>
  <si>
    <t>SPL36</t>
  </si>
  <si>
    <t>SPL44</t>
  </si>
  <si>
    <t>SPL52</t>
  </si>
  <si>
    <t>SPL60</t>
  </si>
  <si>
    <t>SPL68</t>
  </si>
  <si>
    <t>SPL76</t>
  </si>
  <si>
    <t>SPL84</t>
  </si>
  <si>
    <t>SPL92</t>
  </si>
  <si>
    <t>E</t>
  </si>
  <si>
    <t>SPL5</t>
  </si>
  <si>
    <t>SPL13</t>
  </si>
  <si>
    <t>SPL21</t>
  </si>
  <si>
    <t>SPL29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</si>
  <si>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</si>
  <si>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</si>
  <si>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</si>
  <si>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</si>
  <si>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</si>
  <si>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</si>
  <si>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</si>
  <si>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</si>
  <si>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F</t>
  </si>
  <si>
    <t>SPL6</t>
  </si>
  <si>
    <t>SPL14</t>
  </si>
  <si>
    <t>SPL22</t>
  </si>
  <si>
    <t>SPL30</t>
  </si>
  <si>
    <t>SPL38</t>
  </si>
  <si>
    <t>SPL46</t>
  </si>
  <si>
    <t>SPL54</t>
  </si>
  <si>
    <t>SPL62</t>
  </si>
  <si>
    <t>SPL70</t>
  </si>
  <si>
    <t>SPL78</t>
  </si>
  <si>
    <t>SPL86</t>
  </si>
  <si>
    <t>SPL94</t>
  </si>
  <si>
    <t>NADP</t>
  </si>
  <si>
    <t>NADPH</t>
  </si>
  <si>
    <t>G</t>
  </si>
  <si>
    <t>SPL7</t>
  </si>
  <si>
    <t>SPL15</t>
  </si>
  <si>
    <t>SPL23</t>
  </si>
  <si>
    <t>SPL31</t>
  </si>
  <si>
    <t>SPL39</t>
  </si>
  <si>
    <t>SPL47</t>
  </si>
  <si>
    <t>SPL55</t>
  </si>
  <si>
    <t>SPL63</t>
  </si>
  <si>
    <t>SPL71</t>
  </si>
  <si>
    <t>SPL79</t>
  </si>
  <si>
    <t>SPL87</t>
  </si>
  <si>
    <t>SPL95</t>
  </si>
  <si>
    <t>H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</si>
  <si>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</si>
  <si>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</si>
  <si>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</si>
  <si>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</si>
  <si>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</si>
  <si>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</si>
  <si>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</si>
  <si>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</si>
  <si>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</si>
  <si>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</si>
  <si>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</si>
  <si>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</si>
  <si>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Results</t>
  </si>
  <si>
    <t>Actual Temperature:</t>
  </si>
  <si>
    <t>Lum</t>
  </si>
  <si>
    <t>diff1</t>
  </si>
  <si>
    <t>Ctrl</t>
  </si>
  <si>
    <t>Mut</t>
  </si>
  <si>
    <t>iCtrl</t>
  </si>
  <si>
    <t>diff 2</t>
  </si>
  <si>
    <t>diff 3</t>
  </si>
  <si>
    <t>diff 4</t>
  </si>
  <si>
    <t>normalized to BCA for single specie</t>
  </si>
  <si>
    <t>ctrl</t>
  </si>
  <si>
    <t>average GC each diff for normalization</t>
  </si>
  <si>
    <t>average</t>
  </si>
  <si>
    <t>NAD/NADH</t>
  </si>
  <si>
    <t>NADP/NADPH</t>
  </si>
  <si>
    <t>mut</t>
  </si>
  <si>
    <t>format for graphpad</t>
  </si>
  <si>
    <t>igc</t>
  </si>
  <si>
    <t>average ctrl each diff for normalization</t>
  </si>
  <si>
    <t>normalized to ictrl</t>
  </si>
  <si>
    <t>pooled tech reps for bio repli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</si>
</sst>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color theme="4"/>
      <name val="Arial"/>
      <family val="2"/>
    </font>
    <font>
      <sz val="10"/>
      <color rgb="FFFF0000"/>
      <name val="Arial"/>
      <family val="2"/>
    </font>
    <font>
      <sz val="10"/>
      <color theme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247CBD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NAD by protein amount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'normalized to bca single specie'!$C$57</c:f>
              <c:strCache>
                <c:ptCount val="1"/>
                <c:pt idx="0">
                  <c:v>diff1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'normalized to bca single specie'!$B$58:$B$63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specie'!$C$58:$C$63</c:f>
              <c:numCache>
                <c:formatCode>General</c:formatCode>
                <c:ptCount val="6"/>
                <c:pt idx="0">
                  <c:v>56692.003499657811</c:v>
                </c:pt>
                <c:pt idx="1">
                  <c:v>60595.873267116869</c:v>
                </c:pt>
                <c:pt idx="2">
                  <c:v>6297.6982641219965</c:v>
                </c:pt>
                <c:pt idx="3">
                  <c:v>6953.8656281682406</c:v>
                </c:pt>
                <c:pt idx="4">
                  <c:v>34943.337807689466</c:v>
                </c:pt>
                <c:pt idx="5">
                  <c:v>38750.345048832933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6-4639-89C6-86B02F830A34}"/>
            </c:ext>
          </c:extLst>
        </c:ser>
        <c:ser>
          <c:idx val="1"/>
          <c:order val="1"/>
          <c:tx>
            <c:strRef>
              <c:f>'normalized to bca single specie'!$D$57</c:f>
              <c:strCache>
                <c:ptCount val="1"/>
                <c:pt idx="0">
                  <c:v>diff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'normalized to bca single specie'!$B$58:$B$63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specie'!$D$58:$D$63</c:f>
              <c:numCache>
                <c:formatCode>General</c:formatCode>
                <c:ptCount val="6"/>
                <c:pt idx="0">
                  <c:v>105.41747344654986</c:v>
                </c:pt>
                <c:pt idx="1">
                  <c:v>137.44303499993211</c:v>
                </c:pt>
                <c:pt idx="2">
                  <c:v>108.75210145800568</c:v>
                </c:pt>
                <c:pt idx="3">
                  <c:v>157.79716682142001</c:v>
                </c:pt>
                <c:pt idx="4">
                  <c:v>162.3449545536379</c:v>
                </c:pt>
                <c:pt idx="5">
                  <c:v>222.47271549942974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36-4639-89C6-86B02F830A34}"/>
            </c:ext>
          </c:extLst>
        </c:ser>
        <c:ser>
          <c:idx val="2"/>
          <c:order val="2"/>
          <c:tx>
            <c:strRef>
              <c:f>'normalized to bca single specie'!$E$57</c:f>
              <c:strCache>
                <c:ptCount val="1"/>
                <c:pt idx="0">
                  <c:v>diff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'normalized to bca single specie'!$B$58:$B$63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specie'!$E$58:$E$63</c:f>
              <c:numCache>
                <c:formatCode>General</c:formatCode>
                <c:ptCount val="6"/>
                <c:pt idx="0">
                  <c:v>46397.197495873661</c:v>
                </c:pt>
                <c:pt idx="1">
                  <c:v>45812.043236871585</c:v>
                </c:pt>
                <c:pt idx="2">
                  <c:v>13958.418468126803</c:v>
                </c:pt>
                <c:pt idx="3">
                  <c:v>13785.831411619558</c:v>
                </c:pt>
                <c:pt idx="4">
                  <c:v>31411.07277291494</c:v>
                </c:pt>
                <c:pt idx="5">
                  <c:v>27988.284686148294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36-4639-89C6-86B02F830A34}"/>
            </c:ext>
          </c:extLst>
        </c:ser>
        <c:ser>
          <c:idx val="3"/>
          <c:order val="3"/>
          <c:tx>
            <c:strRef>
              <c:f>'normalized to bca single specie'!$F$57</c:f>
              <c:strCache>
                <c:ptCount val="1"/>
                <c:pt idx="0">
                  <c:v>diff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'normalized to bca single specie'!$B$58:$B$63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specie'!$F$58:$F$63</c:f>
              <c:numCache>
                <c:formatCode>General</c:formatCode>
                <c:ptCount val="6"/>
                <c:pt idx="0">
                  <c:v>9392.0960099836157</c:v>
                </c:pt>
                <c:pt idx="1">
                  <c:v>8672.8056197779279</c:v>
                </c:pt>
                <c:pt idx="2">
                  <c:v>7300.6384650389218</c:v>
                </c:pt>
                <c:pt idx="3">
                  <c:v>7433.4726817837045</c:v>
                </c:pt>
                <c:pt idx="4">
                  <c:v>23083.76769130056</c:v>
                </c:pt>
                <c:pt idx="5">
                  <c:v>23104.858388140488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36-4639-89C6-86B02F830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27435711"/>
        <c:axId val="1027431135"/>
      </c:barChart>
      <c:catAx>
        <c:axId val="1027435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431135"/>
        <c:crosses val="autoZero"/>
        <c:auto val="1"/>
        <c:lblAlgn val="ctr"/>
        <c:lblOffset val="100"/>
        <c:noMultiLvlLbl val="0"/>
      </c:catAx>
      <c:valAx>
        <c:axId val="1027431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435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NADH by prot amount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'normalized to bca single specie'!$I$57</c:f>
              <c:strCache>
                <c:ptCount val="1"/>
                <c:pt idx="0">
                  <c:v>diff1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'normalized to bca single specie'!$H$58:$H$63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specie'!$I$58:$I$63</c:f>
              <c:numCache>
                <c:formatCode>General</c:formatCode>
                <c:ptCount val="6"/>
                <c:pt idx="0">
                  <c:v>19027.575769090785</c:v>
                </c:pt>
                <c:pt idx="1">
                  <c:v>20149.222561639417</c:v>
                </c:pt>
                <c:pt idx="2">
                  <c:v>2632.2116097947028</c:v>
                </c:pt>
                <c:pt idx="3">
                  <c:v>2720.2034019081839</c:v>
                </c:pt>
                <c:pt idx="4">
                  <c:v>10372.897956179791</c:v>
                </c:pt>
                <c:pt idx="5">
                  <c:v>8904.0129650569306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C-4189-9699-AD980A470D88}"/>
            </c:ext>
          </c:extLst>
        </c:ser>
        <c:ser>
          <c:idx val="1"/>
          <c:order val="1"/>
          <c:tx>
            <c:strRef>
              <c:f>'normalized to bca single specie'!$J$57</c:f>
              <c:strCache>
                <c:ptCount val="1"/>
                <c:pt idx="0">
                  <c:v>diff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'normalized to bca single specie'!$H$58:$H$63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specie'!$J$58:$J$63</c:f>
              <c:numCache>
                <c:formatCode>General</c:formatCode>
                <c:ptCount val="6"/>
                <c:pt idx="0">
                  <c:v>66.719919902879667</c:v>
                </c:pt>
                <c:pt idx="1">
                  <c:v>60.047927912591696</c:v>
                </c:pt>
                <c:pt idx="2">
                  <c:v>85.295765849416227</c:v>
                </c:pt>
                <c:pt idx="3">
                  <c:v>87.428159995651626</c:v>
                </c:pt>
                <c:pt idx="4">
                  <c:v>126.26829798616282</c:v>
                </c:pt>
                <c:pt idx="5">
                  <c:v>138.29385017532118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4C-4189-9699-AD980A470D88}"/>
            </c:ext>
          </c:extLst>
        </c:ser>
        <c:ser>
          <c:idx val="2"/>
          <c:order val="2"/>
          <c:tx>
            <c:strRef>
              <c:f>'normalized to bca single specie'!$K$57</c:f>
              <c:strCache>
                <c:ptCount val="1"/>
                <c:pt idx="0">
                  <c:v>diff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'normalized to bca single specie'!$H$58:$H$63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specie'!$K$58:$K$63</c:f>
              <c:numCache>
                <c:formatCode>General</c:formatCode>
                <c:ptCount val="6"/>
                <c:pt idx="0">
                  <c:v>19440.564131845826</c:v>
                </c:pt>
                <c:pt idx="1">
                  <c:v>19960.481598459151</c:v>
                </c:pt>
                <c:pt idx="2">
                  <c:v>4022.3350720668204</c:v>
                </c:pt>
                <c:pt idx="3">
                  <c:v>4325.242967161169</c:v>
                </c:pt>
                <c:pt idx="4">
                  <c:v>8275.0674367484207</c:v>
                </c:pt>
                <c:pt idx="5">
                  <c:v>8117.4682446858833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4C-4189-9699-AD980A470D88}"/>
            </c:ext>
          </c:extLst>
        </c:ser>
        <c:ser>
          <c:idx val="3"/>
          <c:order val="3"/>
          <c:tx>
            <c:strRef>
              <c:f>'normalized to bca single specie'!$L$57</c:f>
              <c:strCache>
                <c:ptCount val="1"/>
                <c:pt idx="0">
                  <c:v>diff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'normalized to bca single specie'!$H$58:$H$63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specie'!$L$58:$L$63</c:f>
              <c:numCache>
                <c:formatCode>General</c:formatCode>
                <c:ptCount val="6"/>
                <c:pt idx="0">
                  <c:v>3053.1581456603085</c:v>
                </c:pt>
                <c:pt idx="1">
                  <c:v>2313.9724893425496</c:v>
                </c:pt>
                <c:pt idx="2">
                  <c:v>2289.6424202061257</c:v>
                </c:pt>
                <c:pt idx="3">
                  <c:v>2064.1738154682707</c:v>
                </c:pt>
                <c:pt idx="4">
                  <c:v>10633.226323463408</c:v>
                </c:pt>
                <c:pt idx="5">
                  <c:v>11251.886764101278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4C-4189-9699-AD980A470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27405759"/>
        <c:axId val="1027402015"/>
      </c:barChart>
      <c:catAx>
        <c:axId val="10274057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402015"/>
        <c:crosses val="autoZero"/>
        <c:auto val="1"/>
        <c:lblAlgn val="ctr"/>
        <c:lblOffset val="100"/>
        <c:noMultiLvlLbl val="0"/>
      </c:catAx>
      <c:valAx>
        <c:axId val="1027402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40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NADP by protein amount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'normalized to bca single specie'!$O$57</c:f>
              <c:strCache>
                <c:ptCount val="1"/>
                <c:pt idx="0">
                  <c:v>diff1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'normalized to bca single specie'!$N$58:$N$63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specie'!$O$58:$O$63</c:f>
              <c:numCache>
                <c:formatCode>General</c:formatCode>
                <c:ptCount val="6"/>
                <c:pt idx="0">
                  <c:v>27704.338945082618</c:v>
                </c:pt>
                <c:pt idx="1">
                  <c:v>29162.816606264474</c:v>
                </c:pt>
                <c:pt idx="2">
                  <c:v>1867.9400440090392</c:v>
                </c:pt>
                <c:pt idx="3">
                  <c:v>1719.6110230177428</c:v>
                </c:pt>
                <c:pt idx="4">
                  <c:v>10992.701914698186</c:v>
                </c:pt>
                <c:pt idx="5">
                  <c:v>13625.60897425803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E-4B1D-B5BF-06ED547E927E}"/>
            </c:ext>
          </c:extLst>
        </c:ser>
        <c:ser>
          <c:idx val="1"/>
          <c:order val="1"/>
          <c:tx>
            <c:strRef>
              <c:f>'normalized to bca single specie'!$P$57</c:f>
              <c:strCache>
                <c:ptCount val="1"/>
                <c:pt idx="0">
                  <c:v>diff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'normalized to bca single specie'!$N$58:$N$63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specie'!$P$58:$P$63</c:f>
              <c:numCache>
                <c:formatCode>General</c:formatCode>
                <c:ptCount val="6"/>
                <c:pt idx="0">
                  <c:v>120.09585582518339</c:v>
                </c:pt>
                <c:pt idx="1">
                  <c:v>93.407887864031522</c:v>
                </c:pt>
                <c:pt idx="2">
                  <c:v>176.98871413753866</c:v>
                </c:pt>
                <c:pt idx="3">
                  <c:v>166.32674340636163</c:v>
                </c:pt>
                <c:pt idx="4">
                  <c:v>387.82405810035726</c:v>
                </c:pt>
                <c:pt idx="5">
                  <c:v>381.81128200577803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E-4B1D-B5BF-06ED547E927E}"/>
            </c:ext>
          </c:extLst>
        </c:ser>
        <c:ser>
          <c:idx val="2"/>
          <c:order val="2"/>
          <c:tx>
            <c:strRef>
              <c:f>'normalized to bca single specie'!$Q$57</c:f>
              <c:strCache>
                <c:ptCount val="1"/>
                <c:pt idx="0">
                  <c:v>diff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'normalized to bca single specie'!$N$58:$N$63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specie'!$Q$58:$Q$63</c:f>
              <c:numCache>
                <c:formatCode>General</c:formatCode>
                <c:ptCount val="6"/>
                <c:pt idx="0">
                  <c:v>29882.404659038184</c:v>
                </c:pt>
                <c:pt idx="1">
                  <c:v>31991.727612940922</c:v>
                </c:pt>
                <c:pt idx="2">
                  <c:v>2007.6453512067317</c:v>
                </c:pt>
                <c:pt idx="3">
                  <c:v>3296.7649977710539</c:v>
                </c:pt>
                <c:pt idx="4">
                  <c:v>12974.187008528572</c:v>
                </c:pt>
                <c:pt idx="5">
                  <c:v>12876.519903588409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E-4B1D-B5BF-06ED547E927E}"/>
            </c:ext>
          </c:extLst>
        </c:ser>
        <c:ser>
          <c:idx val="3"/>
          <c:order val="3"/>
          <c:tx>
            <c:strRef>
              <c:f>'normalized to bca single specie'!$R$57</c:f>
              <c:strCache>
                <c:ptCount val="1"/>
                <c:pt idx="0">
                  <c:v>diff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'normalized to bca single specie'!$N$58:$N$63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specie'!$R$58:$R$63</c:f>
              <c:numCache>
                <c:formatCode>General</c:formatCode>
                <c:ptCount val="6"/>
                <c:pt idx="0">
                  <c:v>2768.5027997491216</c:v>
                </c:pt>
                <c:pt idx="1">
                  <c:v>3129.6783999375089</c:v>
                </c:pt>
                <c:pt idx="2">
                  <c:v>3221.2297560609845</c:v>
                </c:pt>
                <c:pt idx="3">
                  <c:v>3193.2646577989249</c:v>
                </c:pt>
                <c:pt idx="4">
                  <c:v>9842.3251919661288</c:v>
                </c:pt>
                <c:pt idx="5">
                  <c:v>10151.655412285065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EE-4B1D-B5BF-06ED547E9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27421983"/>
        <c:axId val="1027436959"/>
      </c:barChart>
      <c:catAx>
        <c:axId val="1027421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436959"/>
        <c:crosses val="autoZero"/>
        <c:auto val="1"/>
        <c:lblAlgn val="ctr"/>
        <c:lblOffset val="100"/>
        <c:noMultiLvlLbl val="0"/>
      </c:catAx>
      <c:valAx>
        <c:axId val="1027436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42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NADPH by protein amount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'normalized to bca single specie'!$U$57</c:f>
              <c:strCache>
                <c:ptCount val="1"/>
                <c:pt idx="0">
                  <c:v>diff1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'normalized to bca single specie'!$T$58:$T$63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specie'!$U$58:$U$63</c:f>
              <c:numCache>
                <c:formatCode>General</c:formatCode>
                <c:ptCount val="6"/>
                <c:pt idx="0">
                  <c:v>85969.34260125758</c:v>
                </c:pt>
                <c:pt idx="1">
                  <c:v>75413.063178292359</c:v>
                </c:pt>
                <c:pt idx="2">
                  <c:v>6699.9464566407669</c:v>
                </c:pt>
                <c:pt idx="3">
                  <c:v>6554.1314868527124</c:v>
                </c:pt>
                <c:pt idx="4">
                  <c:v>30922.17066217988</c:v>
                </c:pt>
                <c:pt idx="5">
                  <c:v>30362.835382541332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E-47A3-BBC0-E8DF7F93E671}"/>
            </c:ext>
          </c:extLst>
        </c:ser>
        <c:ser>
          <c:idx val="1"/>
          <c:order val="1"/>
          <c:tx>
            <c:strRef>
              <c:f>'normalized to bca single specie'!$V$57</c:f>
              <c:strCache>
                <c:ptCount val="1"/>
                <c:pt idx="0">
                  <c:v>diff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'normalized to bca single specie'!$T$58:$T$63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specie'!$V$58:$V$63</c:f>
              <c:numCache>
                <c:formatCode>General</c:formatCode>
                <c:ptCount val="6"/>
                <c:pt idx="0">
                  <c:v>110.75506703878024</c:v>
                </c:pt>
                <c:pt idx="1">
                  <c:v>117.4270590290682</c:v>
                </c:pt>
                <c:pt idx="2">
                  <c:v>121.54646633541812</c:v>
                </c:pt>
                <c:pt idx="3">
                  <c:v>153.53237852894921</c:v>
                </c:pt>
                <c:pt idx="4">
                  <c:v>192.40883502653381</c:v>
                </c:pt>
                <c:pt idx="5">
                  <c:v>201.42799916840261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E-47A3-BBC0-E8DF7F93E671}"/>
            </c:ext>
          </c:extLst>
        </c:ser>
        <c:ser>
          <c:idx val="2"/>
          <c:order val="2"/>
          <c:tx>
            <c:strRef>
              <c:f>'normalized to bca single specie'!$W$57</c:f>
              <c:strCache>
                <c:ptCount val="1"/>
                <c:pt idx="0">
                  <c:v>diff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'normalized to bca single specie'!$T$58:$T$63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specie'!$W$58:$W$63</c:f>
              <c:numCache>
                <c:formatCode>General</c:formatCode>
                <c:ptCount val="6"/>
                <c:pt idx="0">
                  <c:v>68463.048303242293</c:v>
                </c:pt>
                <c:pt idx="1">
                  <c:v>75123.131744384096</c:v>
                </c:pt>
                <c:pt idx="2">
                  <c:v>7333.188809144588</c:v>
                </c:pt>
                <c:pt idx="3">
                  <c:v>7861.5165331463595</c:v>
                </c:pt>
                <c:pt idx="4">
                  <c:v>21082.776425492622</c:v>
                </c:pt>
                <c:pt idx="5">
                  <c:v>21826.378247196142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FE-47A3-BBC0-E8DF7F93E671}"/>
            </c:ext>
          </c:extLst>
        </c:ser>
        <c:ser>
          <c:idx val="3"/>
          <c:order val="3"/>
          <c:tx>
            <c:strRef>
              <c:f>'normalized to bca single specie'!$X$57</c:f>
              <c:strCache>
                <c:ptCount val="1"/>
                <c:pt idx="0">
                  <c:v>diff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'normalized to bca single specie'!$T$58:$T$63</c:f>
              <c:strCache>
                <c:ptCount val="5"/>
                <c:pt idx="0">
                  <c:v>Ctrl</c:v>
                </c:pt>
                <c:pt idx="2">
                  <c:v>Mut</c:v>
                </c:pt>
                <c:pt idx="4">
                  <c:v>iCtrl</c:v>
                </c:pt>
              </c:strCache>
            </c:strRef>
          </c:cat>
          <c:val>
            <c:numRef>
              <c:f>'normalized to bca single specie'!$X$58:$X$63</c:f>
              <c:numCache>
                <c:formatCode>General</c:formatCode>
                <c:ptCount val="6"/>
                <c:pt idx="0">
                  <c:v>9363.0183133582796</c:v>
                </c:pt>
                <c:pt idx="1">
                  <c:v>9525.2412524259435</c:v>
                </c:pt>
                <c:pt idx="2">
                  <c:v>4407.9986135571371</c:v>
                </c:pt>
                <c:pt idx="3">
                  <c:v>2938.0831361576315</c:v>
                </c:pt>
                <c:pt idx="4">
                  <c:v>29120.979661729783</c:v>
                </c:pt>
                <c:pt idx="5">
                  <c:v>29964.607535326882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FE-47A3-BBC0-E8DF7F93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27432383"/>
        <c:axId val="1027444447"/>
      </c:barChart>
      <c:catAx>
        <c:axId val="1027432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444447"/>
        <c:crosses val="autoZero"/>
        <c:auto val="1"/>
        <c:lblAlgn val="ctr"/>
        <c:lblOffset val="100"/>
        <c:noMultiLvlLbl val="0"/>
      </c:catAx>
      <c:valAx>
        <c:axId val="1027444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432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135590</xdr:rowOff>
    </xdr:from>
    <xdr:to>
      <xdr:col>6</xdr:col>
      <xdr:colOff>224118</xdr:colOff>
      <xdr:row>79</xdr:row>
      <xdr:rowOff>21290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8E2DCA-D5A6-A6F7-6C33-769EEA8A7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487455</xdr:colOff>
      <xdr:row>64</xdr:row>
      <xdr:rowOff>113178</xdr:rowOff>
    </xdr:from>
    <xdr:to>
      <xdr:col>12</xdr:col>
      <xdr:colOff>212912</xdr:colOff>
      <xdr:row>78</xdr:row>
      <xdr:rowOff>189378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D795B9-CA8D-C706-78AD-3EEB0D98A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319368</xdr:colOff>
      <xdr:row>64</xdr:row>
      <xdr:rowOff>101973</xdr:rowOff>
    </xdr:from>
    <xdr:to>
      <xdr:col>20</xdr:col>
      <xdr:colOff>50427</xdr:colOff>
      <xdr:row>78</xdr:row>
      <xdr:rowOff>178173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A1C668C-5579-AE6F-F290-1E47C857D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184897</xdr:colOff>
      <xdr:row>64</xdr:row>
      <xdr:rowOff>23531</xdr:rowOff>
    </xdr:from>
    <xdr:to>
      <xdr:col>27</xdr:col>
      <xdr:colOff>341779</xdr:colOff>
      <xdr:row>78</xdr:row>
      <xdr:rowOff>99731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C54098B-A0DE-C50F-D843-92144CE2D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14F5-9E98-4C42-BC80-8A44A41E4E62}">
  <dimension ref="B1:P37"/>
  <sheetViews>
    <sheetView topLeftCell="A7" workbookViewId="0">
      <selection activeCell="K8" sqref="K8"/>
    </sheetView>
  </sheetViews>
  <sheetFormatPr defaultRowHeight="15" x14ac:dyDescent="0.25"/>
  <sheetData>
    <row r="1" spans="2:15" ht="38.25" x14ac:dyDescent="0.25">
      <c r="B1" s="2" t="s">
        <v>17</v>
      </c>
      <c r="C1" s="3"/>
    </row>
    <row r="2" spans="2:15" x14ac:dyDescent="0.25">
      <c r="B2" t="s">
        <v>18</v>
      </c>
      <c r="C2" t="s">
        <v>19</v>
      </c>
    </row>
    <row r="3" spans="2:15" x14ac:dyDescent="0.25">
      <c r="B3" t="s">
        <v>20</v>
      </c>
    </row>
    <row r="4" spans="2:15" x14ac:dyDescent="0.25">
      <c r="B4" t="s">
        <v>21</v>
      </c>
      <c r="C4" t="s">
        <v>22</v>
      </c>
    </row>
    <row r="5" spans="2:15" x14ac:dyDescent="0.25">
      <c r="C5" t="s">
        <v>23</v>
      </c>
    </row>
    <row r="6" spans="2:15" x14ac:dyDescent="0.25">
      <c r="C6" t="s">
        <v>24</v>
      </c>
    </row>
    <row r="7" spans="2:15" x14ac:dyDescent="0.25">
      <c r="C7" t="s">
        <v>25</v>
      </c>
    </row>
    <row r="8" spans="2:15" x14ac:dyDescent="0.25">
      <c r="C8" t="s">
        <v>26</v>
      </c>
    </row>
    <row r="9" spans="2:15" x14ac:dyDescent="0.25">
      <c r="C9" t="s">
        <v>27</v>
      </c>
    </row>
    <row r="10" spans="2:15" x14ac:dyDescent="0.25">
      <c r="C10" t="s">
        <v>28</v>
      </c>
    </row>
    <row r="11" spans="2:15" x14ac:dyDescent="0.25">
      <c r="C11" t="s">
        <v>29</v>
      </c>
    </row>
    <row r="12" spans="2:15" x14ac:dyDescent="0.25">
      <c r="C12" t="s">
        <v>30</v>
      </c>
    </row>
    <row r="14" spans="2:15" x14ac:dyDescent="0.25">
      <c r="B14" s="2" t="s">
        <v>31</v>
      </c>
      <c r="C14" s="3"/>
    </row>
    <row r="16" spans="2:15" x14ac:dyDescent="0.25">
      <c r="C16" s="4"/>
      <c r="D16" s="5">
        <v>1</v>
      </c>
      <c r="E16" s="5">
        <v>2</v>
      </c>
      <c r="F16" s="5">
        <v>3</v>
      </c>
      <c r="G16" s="5">
        <v>4</v>
      </c>
      <c r="H16" s="5">
        <v>5</v>
      </c>
      <c r="I16" s="5">
        <v>6</v>
      </c>
      <c r="J16" s="5">
        <v>7</v>
      </c>
      <c r="K16" s="5">
        <v>8</v>
      </c>
      <c r="L16" s="5">
        <v>9</v>
      </c>
      <c r="M16" s="5">
        <v>10</v>
      </c>
      <c r="N16" s="5">
        <v>11</v>
      </c>
      <c r="O16" s="5">
        <v>12</v>
      </c>
    </row>
    <row r="17" spans="2:16" x14ac:dyDescent="0.25">
      <c r="C17" s="5" t="s">
        <v>32</v>
      </c>
      <c r="D17" s="6" t="s">
        <v>33</v>
      </c>
      <c r="E17" s="6" t="s">
        <v>34</v>
      </c>
      <c r="F17" s="6" t="s">
        <v>35</v>
      </c>
      <c r="G17" s="6" t="s">
        <v>36</v>
      </c>
      <c r="H17" s="6" t="s">
        <v>37</v>
      </c>
      <c r="I17" s="6" t="s">
        <v>38</v>
      </c>
      <c r="J17" s="6" t="s">
        <v>39</v>
      </c>
      <c r="K17" s="6" t="s">
        <v>40</v>
      </c>
      <c r="L17" s="6" t="s">
        <v>41</v>
      </c>
      <c r="M17" s="6" t="s">
        <v>42</v>
      </c>
      <c r="N17" s="6" t="s">
        <v>43</v>
      </c>
      <c r="O17" s="6" t="s">
        <v>44</v>
      </c>
      <c r="P17" s="7" t="s">
        <v>45</v>
      </c>
    </row>
    <row r="18" spans="2:16" x14ac:dyDescent="0.25">
      <c r="C18" s="5" t="s">
        <v>52</v>
      </c>
      <c r="D18" s="6" t="s">
        <v>53</v>
      </c>
      <c r="E18" s="6" t="s">
        <v>54</v>
      </c>
      <c r="F18" s="6" t="s">
        <v>55</v>
      </c>
      <c r="G18" s="6" t="s">
        <v>56</v>
      </c>
      <c r="H18" s="6" t="s">
        <v>57</v>
      </c>
      <c r="I18" s="6" t="s">
        <v>58</v>
      </c>
      <c r="J18" s="6" t="s">
        <v>59</v>
      </c>
      <c r="K18" s="6" t="s">
        <v>60</v>
      </c>
      <c r="L18" s="6" t="s">
        <v>61</v>
      </c>
      <c r="M18" s="6" t="s">
        <v>62</v>
      </c>
      <c r="N18" s="6" t="s">
        <v>63</v>
      </c>
      <c r="O18" s="6" t="s">
        <v>64</v>
      </c>
      <c r="P18" s="7" t="s">
        <v>45</v>
      </c>
    </row>
    <row r="19" spans="2:16" x14ac:dyDescent="0.25">
      <c r="C19" s="5" t="s">
        <v>66</v>
      </c>
      <c r="D19" s="6" t="s">
        <v>67</v>
      </c>
      <c r="E19" s="6" t="s">
        <v>68</v>
      </c>
      <c r="F19" s="6" t="s">
        <v>69</v>
      </c>
      <c r="G19" s="6" t="s">
        <v>70</v>
      </c>
      <c r="H19" s="6" t="s">
        <v>71</v>
      </c>
      <c r="I19" s="6" t="s">
        <v>72</v>
      </c>
      <c r="J19" s="6" t="s">
        <v>73</v>
      </c>
      <c r="K19" s="6" t="s">
        <v>74</v>
      </c>
      <c r="L19" s="6" t="s">
        <v>75</v>
      </c>
      <c r="M19" s="6" t="s">
        <v>76</v>
      </c>
      <c r="N19" s="6" t="s">
        <v>77</v>
      </c>
      <c r="O19" s="6" t="s">
        <v>78</v>
      </c>
      <c r="P19" s="7" t="s">
        <v>45</v>
      </c>
    </row>
    <row r="20" spans="2:16" x14ac:dyDescent="0.25">
      <c r="C20" s="5" t="s">
        <v>86</v>
      </c>
      <c r="D20" s="6" t="s">
        <v>87</v>
      </c>
      <c r="E20" s="6" t="s">
        <v>88</v>
      </c>
      <c r="F20" s="6" t="s">
        <v>89</v>
      </c>
      <c r="G20" s="6" t="s">
        <v>90</v>
      </c>
      <c r="H20" s="6" t="s">
        <v>91</v>
      </c>
      <c r="I20" s="6" t="s">
        <v>92</v>
      </c>
      <c r="J20" s="6" t="s">
        <v>93</v>
      </c>
      <c r="K20" s="6" t="s">
        <v>94</v>
      </c>
      <c r="L20" s="6" t="s">
        <v>95</v>
      </c>
      <c r="M20" s="6" t="s">
        <v>96</v>
      </c>
      <c r="N20" s="6" t="s">
        <v>97</v>
      </c>
      <c r="O20" s="6" t="s">
        <v>98</v>
      </c>
      <c r="P20" s="7" t="s">
        <v>45</v>
      </c>
    </row>
    <row r="21" spans="2:16" x14ac:dyDescent="0.25">
      <c r="C21" s="5" t="s">
        <v>99</v>
      </c>
      <c r="D21" s="6" t="s">
        <v>100</v>
      </c>
      <c r="E21" s="6" t="s">
        <v>101</v>
      </c>
      <c r="F21" s="6" t="s">
        <v>102</v>
      </c>
      <c r="G21" s="6" t="s">
        <v>103</v>
      </c>
      <c r="H21" s="6" t="s">
        <v>104</v>
      </c>
      <c r="I21" s="6" t="s">
        <v>105</v>
      </c>
      <c r="J21" s="6" t="s">
        <v>106</v>
      </c>
      <c r="K21" s="6" t="s">
        <v>107</v>
      </c>
      <c r="L21" s="6" t="s">
        <v>108</v>
      </c>
      <c r="M21" s="6" t="s">
        <v>109</v>
      </c>
      <c r="N21" s="6" t="s">
        <v>110</v>
      </c>
      <c r="O21" s="6" t="s">
        <v>111</v>
      </c>
      <c r="P21" s="7" t="s">
        <v>45</v>
      </c>
    </row>
    <row r="22" spans="2:16" x14ac:dyDescent="0.25">
      <c r="C22" s="5" t="s">
        <v>112</v>
      </c>
      <c r="D22" s="6" t="s">
        <v>113</v>
      </c>
      <c r="E22" s="6" t="s">
        <v>114</v>
      </c>
      <c r="F22" s="6" t="s">
        <v>115</v>
      </c>
      <c r="G22" s="6" t="s">
        <v>116</v>
      </c>
      <c r="H22" s="6" t="s">
        <v>117</v>
      </c>
      <c r="I22" s="6" t="s">
        <v>118</v>
      </c>
      <c r="J22" s="6" t="s">
        <v>119</v>
      </c>
      <c r="K22" s="6" t="s">
        <v>120</v>
      </c>
      <c r="L22" s="6" t="s">
        <v>121</v>
      </c>
      <c r="M22" s="6" t="s">
        <v>122</v>
      </c>
      <c r="N22" s="6" t="s">
        <v>123</v>
      </c>
      <c r="O22" s="6" t="s">
        <v>124</v>
      </c>
      <c r="P22" s="7" t="s">
        <v>45</v>
      </c>
    </row>
    <row r="23" spans="2:16" x14ac:dyDescent="0.25">
      <c r="C23" s="5" t="s">
        <v>127</v>
      </c>
      <c r="D23" s="6" t="s">
        <v>128</v>
      </c>
      <c r="E23" s="6" t="s">
        <v>129</v>
      </c>
      <c r="F23" s="6" t="s">
        <v>130</v>
      </c>
      <c r="G23" s="6" t="s">
        <v>131</v>
      </c>
      <c r="H23" s="6" t="s">
        <v>132</v>
      </c>
      <c r="I23" s="6" t="s">
        <v>133</v>
      </c>
      <c r="J23" s="6" t="s">
        <v>134</v>
      </c>
      <c r="K23" s="6" t="s">
        <v>135</v>
      </c>
      <c r="L23" s="6" t="s">
        <v>136</v>
      </c>
      <c r="M23" s="6" t="s">
        <v>137</v>
      </c>
      <c r="N23" s="6" t="s">
        <v>138</v>
      </c>
      <c r="O23" s="6" t="s">
        <v>139</v>
      </c>
      <c r="P23" s="7" t="s">
        <v>45</v>
      </c>
    </row>
    <row r="24" spans="2:16" x14ac:dyDescent="0.25">
      <c r="C24" s="5" t="s">
        <v>140</v>
      </c>
      <c r="D24" s="6" t="s">
        <v>141</v>
      </c>
      <c r="E24" s="6" t="s">
        <v>142</v>
      </c>
      <c r="F24" s="6" t="s">
        <v>143</v>
      </c>
      <c r="G24" s="6" t="s">
        <v>144</v>
      </c>
      <c r="H24" s="6" t="s">
        <v>145</v>
      </c>
      <c r="I24" s="6" t="s">
        <v>146</v>
      </c>
      <c r="J24" s="6" t="s">
        <v>147</v>
      </c>
      <c r="K24" s="6" t="s">
        <v>148</v>
      </c>
      <c r="L24" s="6" t="s">
        <v>149</v>
      </c>
      <c r="M24" s="6" t="s">
        <v>150</v>
      </c>
      <c r="N24" s="6" t="s">
        <v>151</v>
      </c>
      <c r="O24" s="6" t="s">
        <v>152</v>
      </c>
      <c r="P24" s="7" t="s">
        <v>45</v>
      </c>
    </row>
    <row r="26" spans="2:16" x14ac:dyDescent="0.25">
      <c r="B26" s="2" t="s">
        <v>153</v>
      </c>
      <c r="C26" s="3"/>
    </row>
    <row r="27" spans="2:16" x14ac:dyDescent="0.25">
      <c r="B27" t="s">
        <v>154</v>
      </c>
      <c r="C27">
        <v>24.7</v>
      </c>
    </row>
    <row r="29" spans="2:16" x14ac:dyDescent="0.25">
      <c r="C29" s="4"/>
      <c r="D29" s="5">
        <v>1</v>
      </c>
      <c r="E29" s="5">
        <v>2</v>
      </c>
      <c r="F29" s="5">
        <v>3</v>
      </c>
      <c r="G29" s="5">
        <v>4</v>
      </c>
      <c r="H29" s="5">
        <v>5</v>
      </c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</row>
    <row r="30" spans="2:16" x14ac:dyDescent="0.25">
      <c r="C30" s="5" t="s">
        <v>32</v>
      </c>
      <c r="D30" s="11">
        <v>16831</v>
      </c>
      <c r="E30" s="12">
        <v>2505</v>
      </c>
      <c r="F30" s="13">
        <v>13869</v>
      </c>
      <c r="G30" s="12">
        <v>79</v>
      </c>
      <c r="H30" s="12">
        <v>51</v>
      </c>
      <c r="I30" s="12">
        <v>54</v>
      </c>
      <c r="J30" s="14">
        <v>5649</v>
      </c>
      <c r="K30" s="12">
        <v>1047</v>
      </c>
      <c r="L30" s="15">
        <v>4117</v>
      </c>
      <c r="M30" s="12">
        <v>50</v>
      </c>
      <c r="N30" s="12">
        <v>40</v>
      </c>
      <c r="O30" s="12">
        <v>42</v>
      </c>
      <c r="P30" s="7" t="s">
        <v>155</v>
      </c>
    </row>
    <row r="31" spans="2:16" x14ac:dyDescent="0.25">
      <c r="C31" s="5" t="s">
        <v>52</v>
      </c>
      <c r="D31" s="11">
        <v>17990</v>
      </c>
      <c r="E31" s="15">
        <v>2766</v>
      </c>
      <c r="F31" s="13">
        <v>15380</v>
      </c>
      <c r="G31" s="12">
        <v>103</v>
      </c>
      <c r="H31" s="12">
        <v>74</v>
      </c>
      <c r="I31" s="12">
        <v>74</v>
      </c>
      <c r="J31" s="14">
        <v>5982</v>
      </c>
      <c r="K31" s="12">
        <v>1082</v>
      </c>
      <c r="L31" s="15">
        <v>3534</v>
      </c>
      <c r="M31" s="12">
        <v>45</v>
      </c>
      <c r="N31" s="12">
        <v>41</v>
      </c>
      <c r="O31" s="12">
        <v>46</v>
      </c>
      <c r="P31" s="7" t="s">
        <v>155</v>
      </c>
    </row>
    <row r="32" spans="2:16" x14ac:dyDescent="0.25">
      <c r="C32" s="5" t="s">
        <v>66</v>
      </c>
      <c r="D32" s="16">
        <v>23470</v>
      </c>
      <c r="E32" s="15">
        <v>3963</v>
      </c>
      <c r="F32" s="13">
        <v>14151</v>
      </c>
      <c r="G32" s="14">
        <v>6137</v>
      </c>
      <c r="H32" s="15">
        <v>4177</v>
      </c>
      <c r="I32" s="17">
        <v>13134</v>
      </c>
      <c r="J32" s="18">
        <v>9834</v>
      </c>
      <c r="K32" s="12">
        <v>1142</v>
      </c>
      <c r="L32" s="15">
        <v>3728</v>
      </c>
      <c r="M32" s="12">
        <v>1995</v>
      </c>
      <c r="N32" s="12">
        <v>1310</v>
      </c>
      <c r="O32" s="14">
        <v>6050</v>
      </c>
      <c r="P32" s="7" t="s">
        <v>155</v>
      </c>
    </row>
    <row r="33" spans="3:16" x14ac:dyDescent="0.25">
      <c r="C33" s="5" t="s">
        <v>86</v>
      </c>
      <c r="D33" s="16">
        <v>23174</v>
      </c>
      <c r="E33" s="15">
        <v>3914</v>
      </c>
      <c r="F33" s="17">
        <v>12609</v>
      </c>
      <c r="G33" s="14">
        <v>5667</v>
      </c>
      <c r="H33" s="15">
        <v>4253</v>
      </c>
      <c r="I33" s="17">
        <v>13146</v>
      </c>
      <c r="J33" s="18">
        <v>10097</v>
      </c>
      <c r="K33" s="12">
        <v>1228</v>
      </c>
      <c r="L33" s="15">
        <v>3657</v>
      </c>
      <c r="M33" s="12">
        <v>1512</v>
      </c>
      <c r="N33" s="12">
        <v>1181</v>
      </c>
      <c r="O33" s="14">
        <v>6402</v>
      </c>
      <c r="P33" s="7" t="s">
        <v>155</v>
      </c>
    </row>
    <row r="34" spans="3:16" x14ac:dyDescent="0.25">
      <c r="C34" s="5" t="s">
        <v>99</v>
      </c>
      <c r="D34" s="18">
        <v>8225</v>
      </c>
      <c r="E34" s="12">
        <v>743</v>
      </c>
      <c r="F34" s="15">
        <v>4363</v>
      </c>
      <c r="G34" s="12">
        <v>90</v>
      </c>
      <c r="H34" s="12">
        <v>83</v>
      </c>
      <c r="I34" s="12">
        <v>129</v>
      </c>
      <c r="J34" s="19">
        <v>25523</v>
      </c>
      <c r="K34" s="12">
        <v>2665</v>
      </c>
      <c r="L34" s="17">
        <v>12273</v>
      </c>
      <c r="M34" s="12">
        <v>83</v>
      </c>
      <c r="N34" s="12">
        <v>57</v>
      </c>
      <c r="O34" s="12">
        <v>64</v>
      </c>
      <c r="P34" s="7" t="s">
        <v>155</v>
      </c>
    </row>
    <row r="35" spans="3:16" x14ac:dyDescent="0.25">
      <c r="C35" s="5" t="s">
        <v>112</v>
      </c>
      <c r="D35" s="18">
        <v>8658</v>
      </c>
      <c r="E35" s="12">
        <v>684</v>
      </c>
      <c r="F35" s="15">
        <v>5408</v>
      </c>
      <c r="G35" s="12">
        <v>70</v>
      </c>
      <c r="H35" s="12">
        <v>78</v>
      </c>
      <c r="I35" s="12">
        <v>127</v>
      </c>
      <c r="J35" s="16">
        <v>22389</v>
      </c>
      <c r="K35" s="12">
        <v>2607</v>
      </c>
      <c r="L35" s="17">
        <v>12051</v>
      </c>
      <c r="M35" s="12">
        <v>88</v>
      </c>
      <c r="N35" s="12">
        <v>72</v>
      </c>
      <c r="O35" s="12">
        <v>67</v>
      </c>
      <c r="P35" s="7" t="s">
        <v>155</v>
      </c>
    </row>
    <row r="36" spans="3:16" x14ac:dyDescent="0.25">
      <c r="C36" s="5" t="s">
        <v>127</v>
      </c>
      <c r="D36" s="13">
        <v>15116</v>
      </c>
      <c r="E36" s="12">
        <v>570</v>
      </c>
      <c r="F36" s="14">
        <v>5845</v>
      </c>
      <c r="G36" s="12">
        <v>1809</v>
      </c>
      <c r="H36" s="12">
        <v>1843</v>
      </c>
      <c r="I36" s="14">
        <v>5600</v>
      </c>
      <c r="J36" s="20">
        <v>34632</v>
      </c>
      <c r="K36" s="12">
        <v>2082</v>
      </c>
      <c r="L36" s="18">
        <v>9498</v>
      </c>
      <c r="M36" s="14">
        <v>6118</v>
      </c>
      <c r="N36" s="12">
        <v>2522</v>
      </c>
      <c r="O36" s="11">
        <v>16569</v>
      </c>
      <c r="P36" s="7" t="s">
        <v>155</v>
      </c>
    </row>
    <row r="37" spans="3:16" x14ac:dyDescent="0.25">
      <c r="C37" s="5" t="s">
        <v>140</v>
      </c>
      <c r="D37" s="13">
        <v>16183</v>
      </c>
      <c r="E37" s="12">
        <v>936</v>
      </c>
      <c r="F37" s="14">
        <v>5801</v>
      </c>
      <c r="G37" s="12">
        <v>2045</v>
      </c>
      <c r="H37" s="12">
        <v>1827</v>
      </c>
      <c r="I37" s="14">
        <v>5776</v>
      </c>
      <c r="J37" s="21">
        <v>38001</v>
      </c>
      <c r="K37" s="12">
        <v>2232</v>
      </c>
      <c r="L37" s="18">
        <v>9833</v>
      </c>
      <c r="M37" s="14">
        <v>6224</v>
      </c>
      <c r="N37" s="12">
        <v>1681</v>
      </c>
      <c r="O37" s="11">
        <v>17049</v>
      </c>
      <c r="P37" s="7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DA4D-96BE-48AD-B01E-88BE1FBB0943}">
  <dimension ref="A2:AH83"/>
  <sheetViews>
    <sheetView topLeftCell="A34" zoomScale="85" zoomScaleNormal="85" workbookViewId="0">
      <selection activeCell="M42" sqref="M42"/>
    </sheetView>
  </sheetViews>
  <sheetFormatPr defaultRowHeight="15" x14ac:dyDescent="0.25"/>
  <cols>
    <col min="3" max="6" width="11.7109375" bestFit="1" customWidth="1"/>
    <col min="9" max="9" width="11.7109375" bestFit="1" customWidth="1"/>
    <col min="11" max="11" width="11.7109375" bestFit="1" customWidth="1"/>
    <col min="12" max="12" width="10.7109375" bestFit="1" customWidth="1"/>
    <col min="24" max="24" width="11.7109375" bestFit="1" customWidth="1"/>
  </cols>
  <sheetData>
    <row r="2" spans="2:12" x14ac:dyDescent="0.25">
      <c r="B2" t="s">
        <v>16</v>
      </c>
    </row>
    <row r="3" spans="2:12" x14ac:dyDescent="0.25">
      <c r="B3" t="s">
        <v>0</v>
      </c>
      <c r="E3" s="1" t="s">
        <v>1</v>
      </c>
      <c r="H3" s="1" t="s">
        <v>2</v>
      </c>
      <c r="K3" s="1" t="s">
        <v>3</v>
      </c>
    </row>
    <row r="4" spans="2:12" x14ac:dyDescent="0.25">
      <c r="B4" t="s">
        <v>4</v>
      </c>
      <c r="C4">
        <v>0.39776437278219434</v>
      </c>
      <c r="E4" t="s">
        <v>5</v>
      </c>
      <c r="F4">
        <v>0.46895645524324425</v>
      </c>
      <c r="H4" t="s">
        <v>6</v>
      </c>
      <c r="I4">
        <v>0.28391468625541416</v>
      </c>
      <c r="K4" t="s">
        <v>7</v>
      </c>
      <c r="L4">
        <v>0.57214174075359192</v>
      </c>
    </row>
    <row r="5" spans="2:12" x14ac:dyDescent="0.25">
      <c r="B5" t="s">
        <v>8</v>
      </c>
      <c r="C5">
        <v>0.39689969161869976</v>
      </c>
      <c r="E5" t="s">
        <v>9</v>
      </c>
      <c r="F5">
        <v>0.46895645524324425</v>
      </c>
      <c r="H5" t="s">
        <v>10</v>
      </c>
      <c r="I5">
        <v>0.45050992375536081</v>
      </c>
      <c r="K5" t="s">
        <v>11</v>
      </c>
      <c r="L5">
        <v>0.56897124315411174</v>
      </c>
    </row>
    <row r="6" spans="2:12" x14ac:dyDescent="0.25">
      <c r="B6" t="s">
        <v>12</v>
      </c>
      <c r="C6">
        <v>0.29688490370783227</v>
      </c>
      <c r="E6" t="s">
        <v>13</v>
      </c>
      <c r="F6">
        <v>0.33262505846560625</v>
      </c>
      <c r="H6" t="s">
        <v>14</v>
      </c>
      <c r="I6">
        <v>0.50584951821901114</v>
      </c>
      <c r="K6" t="s">
        <v>15</v>
      </c>
      <c r="L6">
        <v>0.65342177012207803</v>
      </c>
    </row>
    <row r="8" spans="2:12" ht="38.25" x14ac:dyDescent="0.25">
      <c r="B8" s="2" t="s">
        <v>17</v>
      </c>
      <c r="C8" s="3"/>
    </row>
    <row r="9" spans="2:12" x14ac:dyDescent="0.25">
      <c r="B9" t="s">
        <v>18</v>
      </c>
      <c r="C9" t="s">
        <v>19</v>
      </c>
    </row>
    <row r="10" spans="2:12" x14ac:dyDescent="0.25">
      <c r="B10" t="s">
        <v>20</v>
      </c>
    </row>
    <row r="11" spans="2:12" x14ac:dyDescent="0.25">
      <c r="B11" t="s">
        <v>21</v>
      </c>
      <c r="C11" t="s">
        <v>22</v>
      </c>
    </row>
    <row r="12" spans="2:12" x14ac:dyDescent="0.25">
      <c r="C12" t="s">
        <v>23</v>
      </c>
    </row>
    <row r="13" spans="2:12" x14ac:dyDescent="0.25">
      <c r="C13" t="s">
        <v>24</v>
      </c>
    </row>
    <row r="14" spans="2:12" x14ac:dyDescent="0.25">
      <c r="C14" t="s">
        <v>25</v>
      </c>
    </row>
    <row r="15" spans="2:12" x14ac:dyDescent="0.25">
      <c r="C15" t="s">
        <v>26</v>
      </c>
    </row>
    <row r="16" spans="2:12" x14ac:dyDescent="0.25">
      <c r="C16" t="s">
        <v>27</v>
      </c>
    </row>
    <row r="17" spans="2:34" x14ac:dyDescent="0.25">
      <c r="C17" t="s">
        <v>28</v>
      </c>
    </row>
    <row r="18" spans="2:34" x14ac:dyDescent="0.25">
      <c r="C18" t="s">
        <v>29</v>
      </c>
    </row>
    <row r="19" spans="2:34" x14ac:dyDescent="0.25">
      <c r="C19" t="s">
        <v>30</v>
      </c>
    </row>
    <row r="21" spans="2:34" x14ac:dyDescent="0.25">
      <c r="B21" s="2" t="s">
        <v>31</v>
      </c>
      <c r="C21" s="3"/>
    </row>
    <row r="23" spans="2:34" x14ac:dyDescent="0.25">
      <c r="C23" s="4"/>
      <c r="D23" s="5">
        <v>1</v>
      </c>
      <c r="E23" s="5">
        <v>2</v>
      </c>
      <c r="F23" s="5">
        <v>3</v>
      </c>
      <c r="G23" s="5">
        <v>4</v>
      </c>
      <c r="H23" s="5">
        <v>5</v>
      </c>
      <c r="I23" s="5">
        <v>6</v>
      </c>
      <c r="J23" s="5">
        <v>7</v>
      </c>
      <c r="K23" s="5">
        <v>8</v>
      </c>
      <c r="L23" s="5">
        <v>9</v>
      </c>
      <c r="M23" s="5">
        <v>10</v>
      </c>
      <c r="N23" s="5">
        <v>11</v>
      </c>
      <c r="O23" s="5">
        <v>12</v>
      </c>
      <c r="T23" s="4"/>
      <c r="U23" s="5">
        <v>1</v>
      </c>
      <c r="V23" s="5">
        <v>2</v>
      </c>
      <c r="W23" s="5">
        <v>3</v>
      </c>
      <c r="X23" s="5">
        <v>4</v>
      </c>
      <c r="Y23" s="5">
        <v>5</v>
      </c>
      <c r="Z23" s="5">
        <v>6</v>
      </c>
      <c r="AA23" s="5">
        <v>7</v>
      </c>
      <c r="AB23" s="5">
        <v>8</v>
      </c>
      <c r="AC23" s="5">
        <v>9</v>
      </c>
      <c r="AD23" s="5">
        <v>10</v>
      </c>
      <c r="AE23" s="5">
        <v>11</v>
      </c>
      <c r="AF23" s="5">
        <v>12</v>
      </c>
    </row>
    <row r="24" spans="2:34" x14ac:dyDescent="0.25">
      <c r="C24" s="5" t="s">
        <v>32</v>
      </c>
      <c r="D24" s="6" t="s">
        <v>33</v>
      </c>
      <c r="E24" s="6" t="s">
        <v>34</v>
      </c>
      <c r="F24" s="6" t="s">
        <v>35</v>
      </c>
      <c r="G24" s="6" t="s">
        <v>36</v>
      </c>
      <c r="H24" s="6" t="s">
        <v>37</v>
      </c>
      <c r="I24" s="6" t="s">
        <v>38</v>
      </c>
      <c r="J24" s="6" t="s">
        <v>39</v>
      </c>
      <c r="K24" s="6" t="s">
        <v>40</v>
      </c>
      <c r="L24" s="6" t="s">
        <v>41</v>
      </c>
      <c r="M24" s="6" t="s">
        <v>42</v>
      </c>
      <c r="N24" s="6" t="s">
        <v>43</v>
      </c>
      <c r="O24" s="6" t="s">
        <v>44</v>
      </c>
      <c r="P24" s="7" t="s">
        <v>45</v>
      </c>
      <c r="T24" s="5" t="s">
        <v>32</v>
      </c>
      <c r="U24" s="28" t="s">
        <v>46</v>
      </c>
      <c r="V24" s="28" t="s">
        <v>47</v>
      </c>
      <c r="W24" s="28" t="s">
        <v>48</v>
      </c>
      <c r="X24" s="28" t="s">
        <v>49</v>
      </c>
      <c r="Y24" s="28" t="s">
        <v>50</v>
      </c>
      <c r="Z24" s="28" t="s">
        <v>51</v>
      </c>
      <c r="AA24" s="26" t="s">
        <v>46</v>
      </c>
      <c r="AB24" s="26" t="s">
        <v>47</v>
      </c>
      <c r="AC24" s="26" t="s">
        <v>48</v>
      </c>
      <c r="AD24" s="26" t="s">
        <v>49</v>
      </c>
      <c r="AE24" s="26" t="s">
        <v>50</v>
      </c>
      <c r="AF24" s="26" t="s">
        <v>51</v>
      </c>
      <c r="AG24" s="7" t="s">
        <v>45</v>
      </c>
    </row>
    <row r="25" spans="2:34" x14ac:dyDescent="0.25">
      <c r="C25" s="5" t="s">
        <v>52</v>
      </c>
      <c r="D25" s="6" t="s">
        <v>53</v>
      </c>
      <c r="E25" s="6" t="s">
        <v>54</v>
      </c>
      <c r="F25" s="6" t="s">
        <v>55</v>
      </c>
      <c r="G25" s="6" t="s">
        <v>56</v>
      </c>
      <c r="H25" s="6" t="s">
        <v>57</v>
      </c>
      <c r="I25" s="6" t="s">
        <v>58</v>
      </c>
      <c r="J25" s="6" t="s">
        <v>59</v>
      </c>
      <c r="K25" s="6" t="s">
        <v>60</v>
      </c>
      <c r="L25" s="6" t="s">
        <v>61</v>
      </c>
      <c r="M25" s="6" t="s">
        <v>62</v>
      </c>
      <c r="N25" s="6" t="s">
        <v>63</v>
      </c>
      <c r="O25" s="6" t="s">
        <v>64</v>
      </c>
      <c r="P25" s="7" t="s">
        <v>45</v>
      </c>
      <c r="T25" s="5" t="s">
        <v>52</v>
      </c>
      <c r="U25" s="29"/>
      <c r="V25" s="29"/>
      <c r="W25" s="29"/>
      <c r="X25" s="29"/>
      <c r="Y25" s="29"/>
      <c r="Z25" s="29"/>
      <c r="AA25" s="27"/>
      <c r="AB25" s="27"/>
      <c r="AC25" s="27"/>
      <c r="AD25" s="27"/>
      <c r="AE25" s="27"/>
      <c r="AF25" s="27"/>
      <c r="AG25" s="7" t="s">
        <v>45</v>
      </c>
      <c r="AH25" s="8" t="s">
        <v>65</v>
      </c>
    </row>
    <row r="26" spans="2:34" x14ac:dyDescent="0.25">
      <c r="C26" s="5" t="s">
        <v>66</v>
      </c>
      <c r="D26" s="6" t="s">
        <v>67</v>
      </c>
      <c r="E26" s="6" t="s">
        <v>68</v>
      </c>
      <c r="F26" s="6" t="s">
        <v>69</v>
      </c>
      <c r="G26" s="6" t="s">
        <v>70</v>
      </c>
      <c r="H26" s="6" t="s">
        <v>71</v>
      </c>
      <c r="I26" s="6" t="s">
        <v>72</v>
      </c>
      <c r="J26" s="6" t="s">
        <v>73</v>
      </c>
      <c r="K26" s="6" t="s">
        <v>74</v>
      </c>
      <c r="L26" s="6" t="s">
        <v>75</v>
      </c>
      <c r="M26" s="6" t="s">
        <v>76</v>
      </c>
      <c r="N26" s="6" t="s">
        <v>77</v>
      </c>
      <c r="O26" s="6" t="s">
        <v>78</v>
      </c>
      <c r="P26" s="7" t="s">
        <v>45</v>
      </c>
      <c r="S26" s="1" t="s">
        <v>79</v>
      </c>
      <c r="T26" s="5" t="s">
        <v>66</v>
      </c>
      <c r="U26" s="28" t="s">
        <v>80</v>
      </c>
      <c r="V26" s="28" t="s">
        <v>81</v>
      </c>
      <c r="W26" s="28" t="s">
        <v>82</v>
      </c>
      <c r="X26" s="28" t="s">
        <v>83</v>
      </c>
      <c r="Y26" s="28" t="s">
        <v>84</v>
      </c>
      <c r="Z26" s="28" t="s">
        <v>85</v>
      </c>
      <c r="AA26" s="26" t="s">
        <v>80</v>
      </c>
      <c r="AB26" s="26" t="s">
        <v>81</v>
      </c>
      <c r="AC26" s="26" t="s">
        <v>82</v>
      </c>
      <c r="AD26" s="26" t="s">
        <v>83</v>
      </c>
      <c r="AE26" s="26" t="s">
        <v>84</v>
      </c>
      <c r="AF26" s="26" t="s">
        <v>85</v>
      </c>
      <c r="AG26" s="7" t="s">
        <v>45</v>
      </c>
    </row>
    <row r="27" spans="2:34" x14ac:dyDescent="0.25">
      <c r="C27" s="5" t="s">
        <v>86</v>
      </c>
      <c r="D27" s="6" t="s">
        <v>87</v>
      </c>
      <c r="E27" s="6" t="s">
        <v>88</v>
      </c>
      <c r="F27" s="6" t="s">
        <v>89</v>
      </c>
      <c r="G27" s="6" t="s">
        <v>90</v>
      </c>
      <c r="H27" s="6" t="s">
        <v>91</v>
      </c>
      <c r="I27" s="6" t="s">
        <v>92</v>
      </c>
      <c r="J27" s="6" t="s">
        <v>93</v>
      </c>
      <c r="K27" s="6" t="s">
        <v>94</v>
      </c>
      <c r="L27" s="6" t="s">
        <v>95</v>
      </c>
      <c r="M27" s="6" t="s">
        <v>96</v>
      </c>
      <c r="N27" s="6" t="s">
        <v>97</v>
      </c>
      <c r="O27" s="6" t="s">
        <v>98</v>
      </c>
      <c r="P27" s="7" t="s">
        <v>45</v>
      </c>
      <c r="T27" s="5" t="s">
        <v>86</v>
      </c>
      <c r="U27" s="29"/>
      <c r="V27" s="29"/>
      <c r="W27" s="29"/>
      <c r="X27" s="29"/>
      <c r="Y27" s="29"/>
      <c r="Z27" s="29"/>
      <c r="AA27" s="27"/>
      <c r="AB27" s="27"/>
      <c r="AC27" s="27"/>
      <c r="AD27" s="27"/>
      <c r="AE27" s="27"/>
      <c r="AF27" s="27"/>
      <c r="AG27" s="7" t="s">
        <v>45</v>
      </c>
    </row>
    <row r="28" spans="2:34" x14ac:dyDescent="0.25">
      <c r="C28" s="5" t="s">
        <v>99</v>
      </c>
      <c r="D28" s="6" t="s">
        <v>100</v>
      </c>
      <c r="E28" s="6" t="s">
        <v>101</v>
      </c>
      <c r="F28" s="6" t="s">
        <v>102</v>
      </c>
      <c r="G28" s="6" t="s">
        <v>103</v>
      </c>
      <c r="H28" s="6" t="s">
        <v>104</v>
      </c>
      <c r="I28" s="6" t="s">
        <v>105</v>
      </c>
      <c r="J28" s="6" t="s">
        <v>106</v>
      </c>
      <c r="K28" s="6" t="s">
        <v>107</v>
      </c>
      <c r="L28" s="6" t="s">
        <v>108</v>
      </c>
      <c r="M28" s="6" t="s">
        <v>109</v>
      </c>
      <c r="N28" s="6" t="s">
        <v>110</v>
      </c>
      <c r="O28" s="6" t="s">
        <v>111</v>
      </c>
      <c r="P28" s="7" t="s">
        <v>45</v>
      </c>
      <c r="T28" s="5" t="s">
        <v>99</v>
      </c>
      <c r="U28" s="32" t="s">
        <v>46</v>
      </c>
      <c r="V28" s="32" t="s">
        <v>47</v>
      </c>
      <c r="W28" s="32" t="s">
        <v>48</v>
      </c>
      <c r="X28" s="32" t="s">
        <v>49</v>
      </c>
      <c r="Y28" s="32" t="s">
        <v>50</v>
      </c>
      <c r="Z28" s="32" t="s">
        <v>51</v>
      </c>
      <c r="AA28" s="30" t="s">
        <v>46</v>
      </c>
      <c r="AB28" s="30" t="s">
        <v>47</v>
      </c>
      <c r="AC28" s="30" t="s">
        <v>48</v>
      </c>
      <c r="AD28" s="30" t="s">
        <v>49</v>
      </c>
      <c r="AE28" s="30" t="s">
        <v>50</v>
      </c>
      <c r="AF28" s="30" t="s">
        <v>51</v>
      </c>
      <c r="AG28" s="7" t="s">
        <v>45</v>
      </c>
    </row>
    <row r="29" spans="2:34" x14ac:dyDescent="0.25">
      <c r="C29" s="5" t="s">
        <v>112</v>
      </c>
      <c r="D29" s="6" t="s">
        <v>113</v>
      </c>
      <c r="E29" s="6" t="s">
        <v>114</v>
      </c>
      <c r="F29" s="6" t="s">
        <v>115</v>
      </c>
      <c r="G29" s="6" t="s">
        <v>116</v>
      </c>
      <c r="H29" s="6" t="s">
        <v>117</v>
      </c>
      <c r="I29" s="6" t="s">
        <v>118</v>
      </c>
      <c r="J29" s="6" t="s">
        <v>119</v>
      </c>
      <c r="K29" s="6" t="s">
        <v>120</v>
      </c>
      <c r="L29" s="6" t="s">
        <v>121</v>
      </c>
      <c r="M29" s="6" t="s">
        <v>122</v>
      </c>
      <c r="N29" s="6" t="s">
        <v>123</v>
      </c>
      <c r="O29" s="6" t="s">
        <v>124</v>
      </c>
      <c r="P29" s="7" t="s">
        <v>45</v>
      </c>
      <c r="S29" s="9" t="s">
        <v>125</v>
      </c>
      <c r="T29" s="5" t="s">
        <v>112</v>
      </c>
      <c r="U29" s="33"/>
      <c r="V29" s="33"/>
      <c r="W29" s="33"/>
      <c r="X29" s="33"/>
      <c r="Y29" s="33"/>
      <c r="Z29" s="33"/>
      <c r="AA29" s="31"/>
      <c r="AB29" s="31"/>
      <c r="AC29" s="31"/>
      <c r="AD29" s="31"/>
      <c r="AE29" s="31"/>
      <c r="AF29" s="31"/>
      <c r="AG29" s="7" t="s">
        <v>45</v>
      </c>
      <c r="AH29" s="10" t="s">
        <v>126</v>
      </c>
    </row>
    <row r="30" spans="2:34" x14ac:dyDescent="0.25">
      <c r="C30" s="5" t="s">
        <v>127</v>
      </c>
      <c r="D30" s="6" t="s">
        <v>128</v>
      </c>
      <c r="E30" s="6" t="s">
        <v>129</v>
      </c>
      <c r="F30" s="6" t="s">
        <v>130</v>
      </c>
      <c r="G30" s="6" t="s">
        <v>131</v>
      </c>
      <c r="H30" s="6" t="s">
        <v>132</v>
      </c>
      <c r="I30" s="6" t="s">
        <v>133</v>
      </c>
      <c r="J30" s="6" t="s">
        <v>134</v>
      </c>
      <c r="K30" s="6" t="s">
        <v>135</v>
      </c>
      <c r="L30" s="6" t="s">
        <v>136</v>
      </c>
      <c r="M30" s="6" t="s">
        <v>137</v>
      </c>
      <c r="N30" s="6" t="s">
        <v>138</v>
      </c>
      <c r="O30" s="6" t="s">
        <v>139</v>
      </c>
      <c r="P30" s="7" t="s">
        <v>45</v>
      </c>
      <c r="T30" s="5" t="s">
        <v>127</v>
      </c>
      <c r="U30" s="32" t="s">
        <v>80</v>
      </c>
      <c r="V30" s="32" t="s">
        <v>81</v>
      </c>
      <c r="W30" s="32" t="s">
        <v>82</v>
      </c>
      <c r="X30" s="32" t="s">
        <v>83</v>
      </c>
      <c r="Y30" s="32" t="s">
        <v>84</v>
      </c>
      <c r="Z30" s="32" t="s">
        <v>85</v>
      </c>
      <c r="AA30" s="30" t="s">
        <v>80</v>
      </c>
      <c r="AB30" s="30" t="s">
        <v>81</v>
      </c>
      <c r="AC30" s="30" t="s">
        <v>82</v>
      </c>
      <c r="AD30" s="30" t="s">
        <v>83</v>
      </c>
      <c r="AE30" s="30" t="s">
        <v>84</v>
      </c>
      <c r="AF30" s="30" t="s">
        <v>85</v>
      </c>
      <c r="AG30" s="7" t="s">
        <v>45</v>
      </c>
    </row>
    <row r="31" spans="2:34" x14ac:dyDescent="0.25">
      <c r="C31" s="5" t="s">
        <v>140</v>
      </c>
      <c r="D31" s="6" t="s">
        <v>141</v>
      </c>
      <c r="E31" s="6" t="s">
        <v>142</v>
      </c>
      <c r="F31" s="6" t="s">
        <v>143</v>
      </c>
      <c r="G31" s="6" t="s">
        <v>144</v>
      </c>
      <c r="H31" s="6" t="s">
        <v>145</v>
      </c>
      <c r="I31" s="6" t="s">
        <v>146</v>
      </c>
      <c r="J31" s="6" t="s">
        <v>147</v>
      </c>
      <c r="K31" s="6" t="s">
        <v>148</v>
      </c>
      <c r="L31" s="6" t="s">
        <v>149</v>
      </c>
      <c r="M31" s="6" t="s">
        <v>150</v>
      </c>
      <c r="N31" s="6" t="s">
        <v>151</v>
      </c>
      <c r="O31" s="6" t="s">
        <v>152</v>
      </c>
      <c r="P31" s="7" t="s">
        <v>45</v>
      </c>
      <c r="T31" s="5" t="s">
        <v>140</v>
      </c>
      <c r="U31" s="33"/>
      <c r="V31" s="33"/>
      <c r="W31" s="33"/>
      <c r="X31" s="33"/>
      <c r="Y31" s="33"/>
      <c r="Z31" s="33"/>
      <c r="AA31" s="31"/>
      <c r="AB31" s="31"/>
      <c r="AC31" s="31"/>
      <c r="AD31" s="31"/>
      <c r="AE31" s="31"/>
      <c r="AF31" s="31"/>
      <c r="AG31" s="7" t="s">
        <v>45</v>
      </c>
    </row>
    <row r="33" spans="2:30" x14ac:dyDescent="0.25">
      <c r="B33" s="2" t="s">
        <v>153</v>
      </c>
      <c r="C33" s="3"/>
    </row>
    <row r="34" spans="2:30" x14ac:dyDescent="0.25">
      <c r="B34" t="s">
        <v>154</v>
      </c>
      <c r="C34">
        <v>24.7</v>
      </c>
    </row>
    <row r="35" spans="2:30" x14ac:dyDescent="0.25">
      <c r="T35" t="s">
        <v>16</v>
      </c>
    </row>
    <row r="36" spans="2:30" x14ac:dyDescent="0.25">
      <c r="C36" s="4"/>
      <c r="D36" s="5">
        <v>1</v>
      </c>
      <c r="E36" s="5">
        <v>2</v>
      </c>
      <c r="F36" s="5">
        <v>3</v>
      </c>
      <c r="G36" s="5">
        <v>4</v>
      </c>
      <c r="H36" s="5">
        <v>5</v>
      </c>
      <c r="I36" s="5">
        <v>6</v>
      </c>
      <c r="J36" s="5">
        <v>7</v>
      </c>
      <c r="K36" s="5">
        <v>8</v>
      </c>
      <c r="L36" s="5">
        <v>9</v>
      </c>
      <c r="M36" s="5">
        <v>10</v>
      </c>
      <c r="N36" s="5">
        <v>11</v>
      </c>
      <c r="O36" s="5">
        <v>12</v>
      </c>
      <c r="T36" t="s">
        <v>0</v>
      </c>
      <c r="W36" s="1" t="s">
        <v>1</v>
      </c>
      <c r="Z36" s="1" t="s">
        <v>2</v>
      </c>
      <c r="AC36" s="1" t="s">
        <v>3</v>
      </c>
    </row>
    <row r="37" spans="2:30" x14ac:dyDescent="0.25">
      <c r="C37" s="5" t="s">
        <v>32</v>
      </c>
      <c r="D37" s="11">
        <v>16831</v>
      </c>
      <c r="E37" s="12">
        <v>2505</v>
      </c>
      <c r="F37" s="13">
        <v>13869</v>
      </c>
      <c r="G37" s="12">
        <v>79</v>
      </c>
      <c r="H37" s="12">
        <v>51</v>
      </c>
      <c r="I37" s="12">
        <v>54</v>
      </c>
      <c r="J37" s="14">
        <v>5649</v>
      </c>
      <c r="K37" s="12">
        <v>1047</v>
      </c>
      <c r="L37" s="15">
        <v>4117</v>
      </c>
      <c r="M37" s="12">
        <v>50</v>
      </c>
      <c r="N37" s="12">
        <v>40</v>
      </c>
      <c r="O37" s="12">
        <v>42</v>
      </c>
      <c r="P37" s="7" t="s">
        <v>155</v>
      </c>
      <c r="T37" t="s">
        <v>4</v>
      </c>
      <c r="U37">
        <v>0.39776437278219434</v>
      </c>
      <c r="W37" t="s">
        <v>5</v>
      </c>
      <c r="X37">
        <v>0.46895645524324425</v>
      </c>
      <c r="Z37" t="s">
        <v>6</v>
      </c>
      <c r="AA37">
        <v>0.28391468625541416</v>
      </c>
      <c r="AC37" t="s">
        <v>7</v>
      </c>
      <c r="AD37">
        <v>0.57214174075359192</v>
      </c>
    </row>
    <row r="38" spans="2:30" x14ac:dyDescent="0.25">
      <c r="C38" s="5" t="s">
        <v>52</v>
      </c>
      <c r="D38" s="11">
        <v>17990</v>
      </c>
      <c r="E38" s="15">
        <v>2766</v>
      </c>
      <c r="F38" s="13">
        <v>15380</v>
      </c>
      <c r="G38" s="12">
        <v>103</v>
      </c>
      <c r="H38" s="12">
        <v>74</v>
      </c>
      <c r="I38" s="12">
        <v>74</v>
      </c>
      <c r="J38" s="14">
        <v>5982</v>
      </c>
      <c r="K38" s="12">
        <v>1082</v>
      </c>
      <c r="L38" s="15">
        <v>3534</v>
      </c>
      <c r="M38" s="12">
        <v>45</v>
      </c>
      <c r="N38" s="12">
        <v>41</v>
      </c>
      <c r="O38" s="12">
        <v>46</v>
      </c>
      <c r="P38" s="7" t="s">
        <v>155</v>
      </c>
      <c r="T38" t="s">
        <v>8</v>
      </c>
      <c r="U38">
        <v>0.39689969161869976</v>
      </c>
      <c r="W38" t="s">
        <v>9</v>
      </c>
      <c r="X38">
        <v>0.33262505846560625</v>
      </c>
      <c r="Z38" t="s">
        <v>10</v>
      </c>
      <c r="AA38">
        <v>0.45050992375536081</v>
      </c>
      <c r="AC38" t="s">
        <v>11</v>
      </c>
      <c r="AD38">
        <v>0.56897124315411174</v>
      </c>
    </row>
    <row r="39" spans="2:30" x14ac:dyDescent="0.25">
      <c r="C39" s="5" t="s">
        <v>66</v>
      </c>
      <c r="D39" s="16">
        <v>23470</v>
      </c>
      <c r="E39" s="15">
        <v>3963</v>
      </c>
      <c r="F39" s="13">
        <v>14151</v>
      </c>
      <c r="G39" s="14">
        <v>6137</v>
      </c>
      <c r="H39" s="15">
        <v>4177</v>
      </c>
      <c r="I39" s="17">
        <v>13134</v>
      </c>
      <c r="J39" s="18">
        <v>9834</v>
      </c>
      <c r="K39" s="12">
        <v>1142</v>
      </c>
      <c r="L39" s="15">
        <v>3728</v>
      </c>
      <c r="M39" s="12">
        <v>1995</v>
      </c>
      <c r="N39" s="12">
        <v>1310</v>
      </c>
      <c r="O39" s="14">
        <v>6050</v>
      </c>
      <c r="P39" s="7" t="s">
        <v>155</v>
      </c>
      <c r="T39" t="s">
        <v>12</v>
      </c>
      <c r="U39">
        <v>0.29688490370783227</v>
      </c>
      <c r="W39" t="s">
        <v>13</v>
      </c>
      <c r="X39">
        <v>0.74940137926997086</v>
      </c>
      <c r="Z39" t="s">
        <v>14</v>
      </c>
      <c r="AA39">
        <v>0.50584951821901114</v>
      </c>
      <c r="AC39" t="s">
        <v>15</v>
      </c>
      <c r="AD39">
        <v>0.65342177012207803</v>
      </c>
    </row>
    <row r="40" spans="2:30" x14ac:dyDescent="0.25">
      <c r="C40" s="5" t="s">
        <v>86</v>
      </c>
      <c r="D40" s="16">
        <v>23174</v>
      </c>
      <c r="E40" s="15">
        <v>3914</v>
      </c>
      <c r="F40" s="17">
        <v>12609</v>
      </c>
      <c r="G40" s="14">
        <v>5667</v>
      </c>
      <c r="H40" s="15">
        <v>4253</v>
      </c>
      <c r="I40" s="17">
        <v>13146</v>
      </c>
      <c r="J40" s="18">
        <v>10097</v>
      </c>
      <c r="K40" s="12">
        <v>1228</v>
      </c>
      <c r="L40" s="15">
        <v>3657</v>
      </c>
      <c r="M40" s="12">
        <v>1512</v>
      </c>
      <c r="N40" s="12">
        <v>1181</v>
      </c>
      <c r="O40" s="14">
        <v>6402</v>
      </c>
      <c r="P40" s="7" t="s">
        <v>155</v>
      </c>
    </row>
    <row r="41" spans="2:30" x14ac:dyDescent="0.25">
      <c r="C41" s="5" t="s">
        <v>99</v>
      </c>
      <c r="D41" s="18">
        <v>8225</v>
      </c>
      <c r="E41" s="12">
        <v>743</v>
      </c>
      <c r="F41" s="15">
        <v>4363</v>
      </c>
      <c r="G41" s="12">
        <v>90</v>
      </c>
      <c r="H41" s="12">
        <v>83</v>
      </c>
      <c r="I41" s="12">
        <v>129</v>
      </c>
      <c r="J41" s="19">
        <v>25523</v>
      </c>
      <c r="K41" s="12">
        <v>2665</v>
      </c>
      <c r="L41" s="17">
        <v>12273</v>
      </c>
      <c r="M41" s="12">
        <v>83</v>
      </c>
      <c r="N41" s="12">
        <v>57</v>
      </c>
      <c r="O41" s="12">
        <v>64</v>
      </c>
      <c r="P41" s="7" t="s">
        <v>155</v>
      </c>
    </row>
    <row r="42" spans="2:30" x14ac:dyDescent="0.25">
      <c r="C42" s="5" t="s">
        <v>112</v>
      </c>
      <c r="D42" s="18">
        <v>8658</v>
      </c>
      <c r="E42" s="12">
        <v>684</v>
      </c>
      <c r="F42" s="15">
        <v>5408</v>
      </c>
      <c r="G42" s="12">
        <v>70</v>
      </c>
      <c r="H42" s="12">
        <v>78</v>
      </c>
      <c r="I42" s="12">
        <v>127</v>
      </c>
      <c r="J42" s="16">
        <v>22389</v>
      </c>
      <c r="K42" s="12">
        <v>2607</v>
      </c>
      <c r="L42" s="17">
        <v>12051</v>
      </c>
      <c r="M42" s="12">
        <v>88</v>
      </c>
      <c r="N42" s="12">
        <v>72</v>
      </c>
      <c r="O42" s="12">
        <v>67</v>
      </c>
      <c r="P42" s="7" t="s">
        <v>155</v>
      </c>
    </row>
    <row r="43" spans="2:30" x14ac:dyDescent="0.25">
      <c r="C43" s="5" t="s">
        <v>127</v>
      </c>
      <c r="D43" s="13">
        <v>15116</v>
      </c>
      <c r="E43" s="12">
        <v>570</v>
      </c>
      <c r="F43" s="14">
        <v>5845</v>
      </c>
      <c r="G43" s="12">
        <v>1809</v>
      </c>
      <c r="H43" s="12">
        <v>1843</v>
      </c>
      <c r="I43" s="14">
        <v>5600</v>
      </c>
      <c r="J43" s="20">
        <v>34632</v>
      </c>
      <c r="K43" s="12">
        <v>2082</v>
      </c>
      <c r="L43" s="18">
        <v>9498</v>
      </c>
      <c r="M43" s="14">
        <v>6118</v>
      </c>
      <c r="N43" s="12">
        <v>2522</v>
      </c>
      <c r="O43" s="11">
        <v>16569</v>
      </c>
      <c r="P43" s="7" t="s">
        <v>155</v>
      </c>
    </row>
    <row r="44" spans="2:30" x14ac:dyDescent="0.25">
      <c r="C44" s="5" t="s">
        <v>140</v>
      </c>
      <c r="D44" s="13">
        <v>16183</v>
      </c>
      <c r="E44" s="12">
        <v>936</v>
      </c>
      <c r="F44" s="14">
        <v>5801</v>
      </c>
      <c r="G44" s="12">
        <v>2045</v>
      </c>
      <c r="H44" s="12">
        <v>1827</v>
      </c>
      <c r="I44" s="14">
        <v>5776</v>
      </c>
      <c r="J44" s="21">
        <v>38001</v>
      </c>
      <c r="K44" s="12">
        <v>2232</v>
      </c>
      <c r="L44" s="18">
        <v>9833</v>
      </c>
      <c r="M44" s="14">
        <v>6224</v>
      </c>
      <c r="N44" s="12">
        <v>1681</v>
      </c>
      <c r="O44" s="11">
        <v>17049</v>
      </c>
      <c r="P44" s="7" t="s">
        <v>155</v>
      </c>
    </row>
    <row r="47" spans="2:30" x14ac:dyDescent="0.25">
      <c r="B47" t="s">
        <v>79</v>
      </c>
      <c r="C47" s="22" t="s">
        <v>156</v>
      </c>
      <c r="D47" t="s">
        <v>160</v>
      </c>
      <c r="E47" t="s">
        <v>161</v>
      </c>
      <c r="F47" t="s">
        <v>162</v>
      </c>
      <c r="H47" t="s">
        <v>65</v>
      </c>
      <c r="I47" s="22" t="s">
        <v>156</v>
      </c>
      <c r="J47" t="s">
        <v>160</v>
      </c>
      <c r="K47" t="s">
        <v>161</v>
      </c>
      <c r="L47" t="s">
        <v>162</v>
      </c>
      <c r="N47" t="s">
        <v>125</v>
      </c>
      <c r="O47" s="22" t="s">
        <v>156</v>
      </c>
      <c r="P47" t="s">
        <v>160</v>
      </c>
      <c r="Q47" t="s">
        <v>161</v>
      </c>
      <c r="R47" t="s">
        <v>162</v>
      </c>
      <c r="T47" t="s">
        <v>126</v>
      </c>
      <c r="U47" s="22" t="s">
        <v>156</v>
      </c>
      <c r="V47" t="s">
        <v>160</v>
      </c>
      <c r="W47" t="s">
        <v>161</v>
      </c>
      <c r="X47" t="s">
        <v>162</v>
      </c>
    </row>
    <row r="48" spans="2:30" x14ac:dyDescent="0.25">
      <c r="B48" t="s">
        <v>157</v>
      </c>
      <c r="C48" s="11">
        <v>16831</v>
      </c>
      <c r="D48" s="12">
        <v>79</v>
      </c>
      <c r="E48" s="16">
        <v>23470</v>
      </c>
      <c r="F48" s="14">
        <v>6137</v>
      </c>
      <c r="H48" t="s">
        <v>157</v>
      </c>
      <c r="I48" s="14">
        <v>5649</v>
      </c>
      <c r="J48" s="12">
        <v>50</v>
      </c>
      <c r="K48" s="18">
        <v>9834</v>
      </c>
      <c r="L48" s="12">
        <v>1995</v>
      </c>
      <c r="N48" t="s">
        <v>157</v>
      </c>
      <c r="O48" s="18">
        <v>8225</v>
      </c>
      <c r="P48" s="12">
        <v>90</v>
      </c>
      <c r="Q48" s="13">
        <v>15116</v>
      </c>
      <c r="R48" s="12">
        <v>1809</v>
      </c>
      <c r="T48" t="s">
        <v>157</v>
      </c>
      <c r="U48" s="19">
        <v>25523</v>
      </c>
      <c r="V48" s="12">
        <v>83</v>
      </c>
      <c r="W48" s="20">
        <v>34632</v>
      </c>
      <c r="X48" s="14">
        <v>6118</v>
      </c>
    </row>
    <row r="49" spans="1:24" x14ac:dyDescent="0.25">
      <c r="C49" s="11">
        <v>17990</v>
      </c>
      <c r="D49" s="12">
        <v>103</v>
      </c>
      <c r="E49" s="16">
        <v>23174</v>
      </c>
      <c r="F49" s="14">
        <v>5667</v>
      </c>
      <c r="I49" s="14">
        <v>5982</v>
      </c>
      <c r="J49" s="12">
        <v>45</v>
      </c>
      <c r="K49" s="18">
        <v>10097</v>
      </c>
      <c r="L49" s="12">
        <v>1512</v>
      </c>
      <c r="O49" s="18">
        <v>8658</v>
      </c>
      <c r="P49" s="12">
        <v>70</v>
      </c>
      <c r="Q49" s="13">
        <v>16183</v>
      </c>
      <c r="R49" s="12">
        <v>2045</v>
      </c>
      <c r="U49" s="16">
        <v>22389</v>
      </c>
      <c r="V49" s="12">
        <v>88</v>
      </c>
      <c r="W49" s="21">
        <v>38001</v>
      </c>
      <c r="X49" s="14">
        <v>6224</v>
      </c>
    </row>
    <row r="50" spans="1:24" x14ac:dyDescent="0.25">
      <c r="B50" t="s">
        <v>158</v>
      </c>
      <c r="C50" s="12">
        <v>2505</v>
      </c>
      <c r="D50" s="12">
        <v>51</v>
      </c>
      <c r="E50" s="15">
        <v>3963</v>
      </c>
      <c r="F50" s="15">
        <v>4177</v>
      </c>
      <c r="H50" t="s">
        <v>158</v>
      </c>
      <c r="I50" s="12">
        <v>1047</v>
      </c>
      <c r="J50" s="12">
        <v>40</v>
      </c>
      <c r="K50" s="12">
        <v>1142</v>
      </c>
      <c r="L50" s="12">
        <v>1310</v>
      </c>
      <c r="N50" t="s">
        <v>158</v>
      </c>
      <c r="O50" s="12">
        <v>743</v>
      </c>
      <c r="P50" s="12">
        <v>83</v>
      </c>
      <c r="Q50" s="12">
        <v>570</v>
      </c>
      <c r="R50" s="12">
        <v>1843</v>
      </c>
      <c r="T50" t="s">
        <v>158</v>
      </c>
      <c r="U50" s="12">
        <v>2665</v>
      </c>
      <c r="V50" s="12">
        <v>57</v>
      </c>
      <c r="W50" s="12">
        <v>2082</v>
      </c>
      <c r="X50" s="12">
        <v>2522</v>
      </c>
    </row>
    <row r="51" spans="1:24" x14ac:dyDescent="0.25">
      <c r="C51" s="15">
        <v>2766</v>
      </c>
      <c r="D51" s="12">
        <v>74</v>
      </c>
      <c r="E51" s="15">
        <v>3914</v>
      </c>
      <c r="F51" s="15">
        <v>4253</v>
      </c>
      <c r="I51" s="12">
        <v>1082</v>
      </c>
      <c r="J51" s="12">
        <v>41</v>
      </c>
      <c r="K51" s="12">
        <v>1228</v>
      </c>
      <c r="L51" s="12">
        <v>1181</v>
      </c>
      <c r="O51" s="12">
        <v>684</v>
      </c>
      <c r="P51" s="12">
        <v>78</v>
      </c>
      <c r="Q51" s="12">
        <v>936</v>
      </c>
      <c r="R51" s="12">
        <v>1827</v>
      </c>
      <c r="U51" s="12">
        <v>2607</v>
      </c>
      <c r="V51" s="12">
        <v>72</v>
      </c>
      <c r="W51" s="12">
        <v>2232</v>
      </c>
      <c r="X51" s="12">
        <v>1681</v>
      </c>
    </row>
    <row r="52" spans="1:24" x14ac:dyDescent="0.25">
      <c r="B52" t="s">
        <v>159</v>
      </c>
      <c r="C52" s="13">
        <v>13869</v>
      </c>
      <c r="D52" s="12">
        <v>54</v>
      </c>
      <c r="E52" s="13">
        <v>14151</v>
      </c>
      <c r="F52" s="17">
        <v>13134</v>
      </c>
      <c r="H52" t="s">
        <v>159</v>
      </c>
      <c r="I52" s="15">
        <v>4117</v>
      </c>
      <c r="J52" s="12">
        <v>42</v>
      </c>
      <c r="K52" s="15">
        <v>3728</v>
      </c>
      <c r="L52" s="14">
        <v>6050</v>
      </c>
      <c r="N52" t="s">
        <v>159</v>
      </c>
      <c r="O52" s="15">
        <v>4363</v>
      </c>
      <c r="P52" s="12">
        <v>129</v>
      </c>
      <c r="Q52" s="14">
        <v>5845</v>
      </c>
      <c r="R52" s="14">
        <v>5600</v>
      </c>
      <c r="T52" t="s">
        <v>159</v>
      </c>
      <c r="U52" s="17">
        <v>12273</v>
      </c>
      <c r="V52" s="12">
        <v>64</v>
      </c>
      <c r="W52" s="18">
        <v>9498</v>
      </c>
      <c r="X52" s="11">
        <v>16569</v>
      </c>
    </row>
    <row r="53" spans="1:24" x14ac:dyDescent="0.25">
      <c r="C53" s="13">
        <v>15380</v>
      </c>
      <c r="D53" s="12">
        <v>74</v>
      </c>
      <c r="E53" s="17">
        <v>12609</v>
      </c>
      <c r="F53" s="17">
        <v>13146</v>
      </c>
      <c r="I53" s="15">
        <v>3534</v>
      </c>
      <c r="J53" s="12">
        <v>46</v>
      </c>
      <c r="K53" s="15">
        <v>3657</v>
      </c>
      <c r="L53" s="14">
        <v>6402</v>
      </c>
      <c r="O53" s="15">
        <v>5408</v>
      </c>
      <c r="P53" s="12">
        <v>127</v>
      </c>
      <c r="Q53" s="14">
        <v>5801</v>
      </c>
      <c r="R53" s="14">
        <v>5776</v>
      </c>
      <c r="U53" s="17">
        <v>12051</v>
      </c>
      <c r="V53" s="12">
        <v>67</v>
      </c>
      <c r="W53" s="18">
        <v>9833</v>
      </c>
      <c r="X53" s="11">
        <v>17049</v>
      </c>
    </row>
    <row r="55" spans="1:24" x14ac:dyDescent="0.25">
      <c r="A55" t="s">
        <v>163</v>
      </c>
    </row>
    <row r="56" spans="1:24" x14ac:dyDescent="0.25">
      <c r="B56" t="s">
        <v>79</v>
      </c>
      <c r="H56" t="s">
        <v>65</v>
      </c>
      <c r="N56" t="s">
        <v>125</v>
      </c>
      <c r="T56" t="s">
        <v>126</v>
      </c>
    </row>
    <row r="57" spans="1:24" x14ac:dyDescent="0.25">
      <c r="C57" s="22" t="s">
        <v>156</v>
      </c>
      <c r="D57" t="s">
        <v>160</v>
      </c>
      <c r="E57" t="s">
        <v>161</v>
      </c>
      <c r="F57" t="s">
        <v>162</v>
      </c>
      <c r="I57" s="22" t="s">
        <v>156</v>
      </c>
      <c r="J57" t="s">
        <v>160</v>
      </c>
      <c r="K57" t="s">
        <v>161</v>
      </c>
      <c r="L57" t="s">
        <v>162</v>
      </c>
      <c r="O57" s="22" t="s">
        <v>156</v>
      </c>
      <c r="P57" t="s">
        <v>160</v>
      </c>
      <c r="Q57" t="s">
        <v>161</v>
      </c>
      <c r="R57" t="s">
        <v>162</v>
      </c>
      <c r="U57" s="22" t="s">
        <v>156</v>
      </c>
      <c r="V57" t="s">
        <v>160</v>
      </c>
      <c r="W57" t="s">
        <v>161</v>
      </c>
      <c r="X57" t="s">
        <v>162</v>
      </c>
    </row>
    <row r="58" spans="1:24" x14ac:dyDescent="0.25">
      <c r="B58" s="34" t="s">
        <v>157</v>
      </c>
      <c r="C58" s="11">
        <f>C48/$U$39</f>
        <v>56692.003499657811</v>
      </c>
      <c r="D58" s="11">
        <f>D48/$X$39</f>
        <v>105.41747344654986</v>
      </c>
      <c r="E58" s="11">
        <f>E48/$AA$39</f>
        <v>46397.197495873661</v>
      </c>
      <c r="F58" s="11">
        <f>F48/$AD$39</f>
        <v>9392.0960099836157</v>
      </c>
      <c r="H58" s="34" t="s">
        <v>157</v>
      </c>
      <c r="I58" s="11">
        <f>I48/$U$39</f>
        <v>19027.575769090785</v>
      </c>
      <c r="J58" s="11">
        <f>J48/$X$39</f>
        <v>66.719919902879667</v>
      </c>
      <c r="K58" s="11">
        <f>K48/$AA$39</f>
        <v>19440.564131845826</v>
      </c>
      <c r="L58" s="11">
        <f>L48/$AD$39</f>
        <v>3053.1581456603085</v>
      </c>
      <c r="N58" s="34" t="s">
        <v>157</v>
      </c>
      <c r="O58" s="11">
        <f>O48/$U$39</f>
        <v>27704.338945082618</v>
      </c>
      <c r="P58" s="11">
        <f>P48/$X$39</f>
        <v>120.09585582518339</v>
      </c>
      <c r="Q58" s="11">
        <f>Q48/$AA$39</f>
        <v>29882.404659038184</v>
      </c>
      <c r="R58" s="11">
        <f>R48/$AD$39</f>
        <v>2768.5027997491216</v>
      </c>
      <c r="T58" s="34" t="s">
        <v>157</v>
      </c>
      <c r="U58" s="11">
        <f>U48/$U$39</f>
        <v>85969.34260125758</v>
      </c>
      <c r="V58" s="11">
        <f>V48/$X$39</f>
        <v>110.75506703878024</v>
      </c>
      <c r="W58" s="11">
        <f>W48/$AA$39</f>
        <v>68463.048303242293</v>
      </c>
      <c r="X58" s="11">
        <f>X48/$AD$39</f>
        <v>9363.0183133582796</v>
      </c>
    </row>
    <row r="59" spans="1:24" x14ac:dyDescent="0.25">
      <c r="B59" s="34"/>
      <c r="C59" s="11">
        <f>C49/$U$39</f>
        <v>60595.873267116869</v>
      </c>
      <c r="D59" s="11">
        <f>D49/$X$39</f>
        <v>137.44303499993211</v>
      </c>
      <c r="E59" s="11">
        <f>E49/$AA$39</f>
        <v>45812.043236871585</v>
      </c>
      <c r="F59" s="11">
        <f>F49/$AD$39</f>
        <v>8672.8056197779279</v>
      </c>
      <c r="H59" s="34"/>
      <c r="I59" s="11">
        <f>I49/$U$39</f>
        <v>20149.222561639417</v>
      </c>
      <c r="J59" s="11">
        <f>J49/$X$39</f>
        <v>60.047927912591696</v>
      </c>
      <c r="K59" s="11">
        <f>K49/$AA$39</f>
        <v>19960.481598459151</v>
      </c>
      <c r="L59" s="11">
        <f>L49/$AD$39</f>
        <v>2313.9724893425496</v>
      </c>
      <c r="N59" s="34"/>
      <c r="O59" s="11">
        <f>O49/$U$39</f>
        <v>29162.816606264474</v>
      </c>
      <c r="P59" s="11">
        <f>P49/$X$39</f>
        <v>93.407887864031522</v>
      </c>
      <c r="Q59" s="11">
        <f>Q49/$AA$39</f>
        <v>31991.727612940922</v>
      </c>
      <c r="R59" s="11">
        <f>R49/$AD$39</f>
        <v>3129.6783999375089</v>
      </c>
      <c r="T59" s="34"/>
      <c r="U59" s="11">
        <f>U49/$U$39</f>
        <v>75413.063178292359</v>
      </c>
      <c r="V59" s="11">
        <f>V49/$X$39</f>
        <v>117.4270590290682</v>
      </c>
      <c r="W59" s="11">
        <f>W49/$AA$39</f>
        <v>75123.131744384096</v>
      </c>
      <c r="X59" s="11">
        <f>X49/$AD$39</f>
        <v>9525.2412524259435</v>
      </c>
    </row>
    <row r="60" spans="1:24" x14ac:dyDescent="0.25">
      <c r="B60" s="34" t="s">
        <v>158</v>
      </c>
      <c r="C60" s="12">
        <f>C50/$U$37</f>
        <v>6297.6982641219965</v>
      </c>
      <c r="D60" s="11">
        <f>D50/$X$37</f>
        <v>108.75210145800568</v>
      </c>
      <c r="E60" s="11">
        <f>E50/$AA$37</f>
        <v>13958.418468126803</v>
      </c>
      <c r="F60" s="11">
        <f>F50/$AD$37</f>
        <v>7300.6384650389218</v>
      </c>
      <c r="H60" s="34" t="s">
        <v>158</v>
      </c>
      <c r="I60" s="12">
        <f>I50/$U$37</f>
        <v>2632.2116097947028</v>
      </c>
      <c r="J60" s="11">
        <f>J50/$X$37</f>
        <v>85.295765849416227</v>
      </c>
      <c r="K60" s="11">
        <f>K50/$AA$37</f>
        <v>4022.3350720668204</v>
      </c>
      <c r="L60" s="11">
        <f>L50/$AD$37</f>
        <v>2289.6424202061257</v>
      </c>
      <c r="N60" s="34" t="s">
        <v>158</v>
      </c>
      <c r="O60" s="12">
        <f>O50/$U$37</f>
        <v>1867.9400440090392</v>
      </c>
      <c r="P60" s="11">
        <f>P50/$X$37</f>
        <v>176.98871413753866</v>
      </c>
      <c r="Q60" s="11">
        <f>Q50/$AA$37</f>
        <v>2007.6453512067317</v>
      </c>
      <c r="R60" s="11">
        <f>R50/$AD$37</f>
        <v>3221.2297560609845</v>
      </c>
      <c r="T60" s="34" t="s">
        <v>158</v>
      </c>
      <c r="U60" s="12">
        <f>U50/$U$37</f>
        <v>6699.9464566407669</v>
      </c>
      <c r="V60" s="11">
        <f>V50/$X$37</f>
        <v>121.54646633541812</v>
      </c>
      <c r="W60" s="11">
        <f>W50/$AA$37</f>
        <v>7333.188809144588</v>
      </c>
      <c r="X60" s="11">
        <f>X50/$AD$37</f>
        <v>4407.9986135571371</v>
      </c>
    </row>
    <row r="61" spans="1:24" x14ac:dyDescent="0.25">
      <c r="B61" s="34"/>
      <c r="C61" s="12">
        <f>C51/$U$37</f>
        <v>6953.8656281682406</v>
      </c>
      <c r="D61" s="11">
        <f>D51/$X$37</f>
        <v>157.79716682142001</v>
      </c>
      <c r="E61" s="11">
        <f>E51/$AA$37</f>
        <v>13785.831411619558</v>
      </c>
      <c r="F61" s="11">
        <f>F51/$AD$37</f>
        <v>7433.4726817837045</v>
      </c>
      <c r="H61" s="34"/>
      <c r="I61" s="12">
        <f>I51/$U$37</f>
        <v>2720.2034019081839</v>
      </c>
      <c r="J61" s="11">
        <f>J51/$X$37</f>
        <v>87.428159995651626</v>
      </c>
      <c r="K61" s="11">
        <f>K51/$AA$37</f>
        <v>4325.242967161169</v>
      </c>
      <c r="L61" s="11">
        <f>L51/$AD$37</f>
        <v>2064.1738154682707</v>
      </c>
      <c r="N61" s="34"/>
      <c r="O61" s="12">
        <f>O51/$U$37</f>
        <v>1719.6110230177428</v>
      </c>
      <c r="P61" s="11">
        <f>P51/$X$37</f>
        <v>166.32674340636163</v>
      </c>
      <c r="Q61" s="11">
        <f>Q51/$AA$37</f>
        <v>3296.7649977710539</v>
      </c>
      <c r="R61" s="11">
        <f>R51/$AD$37</f>
        <v>3193.2646577989249</v>
      </c>
      <c r="T61" s="34"/>
      <c r="U61" s="12">
        <f>U51/$U$37</f>
        <v>6554.1314868527124</v>
      </c>
      <c r="V61" s="11">
        <f>V51/$X$37</f>
        <v>153.53237852894921</v>
      </c>
      <c r="W61" s="11">
        <f>W51/$AA$37</f>
        <v>7861.5165331463595</v>
      </c>
      <c r="X61" s="11">
        <f>X51/$AD$37</f>
        <v>2938.0831361576315</v>
      </c>
    </row>
    <row r="62" spans="1:24" x14ac:dyDescent="0.25">
      <c r="B62" s="34" t="s">
        <v>159</v>
      </c>
      <c r="C62" s="12">
        <f>C52/$U$38</f>
        <v>34943.337807689466</v>
      </c>
      <c r="D62" s="11">
        <f>D52/$X$38</f>
        <v>162.3449545536379</v>
      </c>
      <c r="E62" s="11">
        <f>E52/$AA$38</f>
        <v>31411.07277291494</v>
      </c>
      <c r="F62" s="11">
        <f>F52/$AD$38</f>
        <v>23083.76769130056</v>
      </c>
      <c r="H62" s="34" t="s">
        <v>159</v>
      </c>
      <c r="I62" s="12">
        <f>I52/$U$38</f>
        <v>10372.897956179791</v>
      </c>
      <c r="J62" s="11">
        <f>J52/$X$38</f>
        <v>126.26829798616282</v>
      </c>
      <c r="K62" s="11">
        <f>K52/$AA$38</f>
        <v>8275.0674367484207</v>
      </c>
      <c r="L62" s="11">
        <f>L52/$AD$38</f>
        <v>10633.226323463408</v>
      </c>
      <c r="N62" s="34" t="s">
        <v>159</v>
      </c>
      <c r="O62" s="12">
        <f>O52/$U$38</f>
        <v>10992.701914698186</v>
      </c>
      <c r="P62" s="11">
        <f>P52/$X$38</f>
        <v>387.82405810035726</v>
      </c>
      <c r="Q62" s="11">
        <f>Q52/$AA$38</f>
        <v>12974.187008528572</v>
      </c>
      <c r="R62" s="11">
        <f>R52/$AD$38</f>
        <v>9842.3251919661288</v>
      </c>
      <c r="T62" s="34" t="s">
        <v>159</v>
      </c>
      <c r="U62" s="12">
        <f>U52/$U$38</f>
        <v>30922.17066217988</v>
      </c>
      <c r="V62" s="11">
        <f>V52/$X$38</f>
        <v>192.40883502653381</v>
      </c>
      <c r="W62" s="11">
        <f>W52/$AA$38</f>
        <v>21082.776425492622</v>
      </c>
      <c r="X62" s="11">
        <f>X52/$AD$38</f>
        <v>29120.979661729783</v>
      </c>
    </row>
    <row r="63" spans="1:24" x14ac:dyDescent="0.25">
      <c r="B63" s="34"/>
      <c r="C63" s="12">
        <f>C53/$U$38</f>
        <v>38750.345048832933</v>
      </c>
      <c r="D63" s="11">
        <f>D53/$X$38</f>
        <v>222.47271549942974</v>
      </c>
      <c r="E63" s="11">
        <f>E53/$AA$38</f>
        <v>27988.284686148294</v>
      </c>
      <c r="F63" s="11">
        <f>F53/$AD$38</f>
        <v>23104.858388140488</v>
      </c>
      <c r="H63" s="34"/>
      <c r="I63" s="12">
        <f>I53/$U$38</f>
        <v>8904.0129650569306</v>
      </c>
      <c r="J63" s="11">
        <f>J53/$X$38</f>
        <v>138.29385017532118</v>
      </c>
      <c r="K63" s="11">
        <f>K53/$AA$38</f>
        <v>8117.4682446858833</v>
      </c>
      <c r="L63" s="11">
        <f>L53/$AD$38</f>
        <v>11251.886764101278</v>
      </c>
      <c r="N63" s="34"/>
      <c r="O63" s="12">
        <f>O53/$U$38</f>
        <v>13625.60897425803</v>
      </c>
      <c r="P63" s="11">
        <f>P53/$X$38</f>
        <v>381.81128200577803</v>
      </c>
      <c r="Q63" s="11">
        <f>Q53/$AA$38</f>
        <v>12876.519903588409</v>
      </c>
      <c r="R63" s="11">
        <f>R53/$AD$38</f>
        <v>10151.655412285065</v>
      </c>
      <c r="T63" s="34"/>
      <c r="U63" s="12">
        <f>U53/$U$38</f>
        <v>30362.835382541332</v>
      </c>
      <c r="V63" s="11">
        <f>V53/$X$38</f>
        <v>201.42799916840261</v>
      </c>
      <c r="W63" s="11">
        <f>W53/$AA$38</f>
        <v>21826.378247196142</v>
      </c>
      <c r="X63" s="11">
        <f>X53/$AD$38</f>
        <v>29964.607535326882</v>
      </c>
    </row>
    <row r="81" spans="2:25" x14ac:dyDescent="0.25">
      <c r="B81" t="s">
        <v>172</v>
      </c>
    </row>
    <row r="82" spans="2:25" x14ac:dyDescent="0.25">
      <c r="D82" s="24"/>
      <c r="E82" s="24"/>
      <c r="F82" s="24"/>
    </row>
    <row r="83" spans="2:25" x14ac:dyDescent="0.25">
      <c r="D83">
        <f>AVERAGE(C58:C59)</f>
        <v>58643.938383387343</v>
      </c>
      <c r="E83">
        <f>AVERAGE(D58:D59)</f>
        <v>121.43025422324098</v>
      </c>
      <c r="F83">
        <f>AVERAGE(E58:E59)</f>
        <v>46104.620366372619</v>
      </c>
      <c r="G83">
        <f>AVERAGE(F58:F59)</f>
        <v>9032.4508148807727</v>
      </c>
      <c r="H83" s="24"/>
      <c r="J83">
        <f>AVERAGE(I58:I59)</f>
        <v>19588.399165365103</v>
      </c>
      <c r="K83">
        <f>AVERAGE(J58:J59)</f>
        <v>63.383923907735678</v>
      </c>
      <c r="L83">
        <f>AVERAGE(K58:K59)</f>
        <v>19700.522865152489</v>
      </c>
      <c r="M83">
        <f>AVERAGE(L58:L59)</f>
        <v>2683.565317501429</v>
      </c>
      <c r="N83" s="24"/>
      <c r="P83">
        <f>AVERAGE(O58:O59)</f>
        <v>28433.577775673548</v>
      </c>
      <c r="Q83">
        <f>AVERAGE(P58:P59)</f>
        <v>106.75187184460745</v>
      </c>
      <c r="R83">
        <f>AVERAGE(Q58:Q59)</f>
        <v>30937.066135989553</v>
      </c>
      <c r="S83">
        <f>AVERAGE(R58:R59)</f>
        <v>2949.0905998433154</v>
      </c>
      <c r="T83" s="24"/>
      <c r="V83">
        <f>AVERAGE(U58:U59)</f>
        <v>80691.20288977497</v>
      </c>
      <c r="W83">
        <f>AVERAGE(V58:V59)</f>
        <v>114.09106303392423</v>
      </c>
      <c r="X83">
        <f>AVERAGE(W58:W59)</f>
        <v>71793.090023813187</v>
      </c>
      <c r="Y83">
        <f>AVERAGE(X58:X59)</f>
        <v>9444.1297828921124</v>
      </c>
    </row>
  </sheetData>
  <mergeCells count="60">
    <mergeCell ref="N58:N59"/>
    <mergeCell ref="N60:N61"/>
    <mergeCell ref="N62:N63"/>
    <mergeCell ref="T58:T59"/>
    <mergeCell ref="T60:T61"/>
    <mergeCell ref="T62:T63"/>
    <mergeCell ref="B58:B59"/>
    <mergeCell ref="B60:B61"/>
    <mergeCell ref="B62:B63"/>
    <mergeCell ref="H58:H59"/>
    <mergeCell ref="H60:H61"/>
    <mergeCell ref="H62:H63"/>
    <mergeCell ref="AF30:AF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AD30:AD31"/>
    <mergeCell ref="AE30:AE31"/>
    <mergeCell ref="AF28:AF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6:AF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E26:AE27"/>
    <mergeCell ref="AF24:AF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D24:AD25"/>
    <mergeCell ref="AE24:AE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BABF7-9DA1-4123-B7B9-4294E8465D4D}">
  <dimension ref="B2:Y39"/>
  <sheetViews>
    <sheetView zoomScale="85" zoomScaleNormal="85" workbookViewId="0">
      <selection activeCell="I28" sqref="I28"/>
    </sheetView>
  </sheetViews>
  <sheetFormatPr defaultRowHeight="15" x14ac:dyDescent="0.25"/>
  <sheetData>
    <row r="2" spans="2:25" x14ac:dyDescent="0.25">
      <c r="B2" t="s">
        <v>165</v>
      </c>
    </row>
    <row r="3" spans="2:25" x14ac:dyDescent="0.25">
      <c r="D3" s="24"/>
      <c r="E3" s="24"/>
      <c r="F3" s="24"/>
    </row>
    <row r="4" spans="2:25" x14ac:dyDescent="0.25">
      <c r="D4" s="24">
        <f>AVERAGE('normalized to bca single specie'!C62:C63)</f>
        <v>36846.841428261199</v>
      </c>
      <c r="E4" s="24">
        <f>AVERAGE('normalized to bca single specie'!D62:D63)</f>
        <v>192.40883502653384</v>
      </c>
      <c r="F4" s="24">
        <f>AVERAGE('normalized to bca single specie'!E62:E63)</f>
        <v>29699.678729531617</v>
      </c>
      <c r="G4" s="24">
        <f>AVERAGE('normalized to bca single specie'!F62:F63)</f>
        <v>23094.313039720524</v>
      </c>
      <c r="J4" s="24">
        <f>AVERAGE('normalized to bca single specie'!I62:I63)</f>
        <v>9638.455460618361</v>
      </c>
      <c r="K4" s="24">
        <f>AVERAGE('normalized to bca single specie'!J62:J63)</f>
        <v>132.281074080742</v>
      </c>
      <c r="L4" s="24">
        <f>AVERAGE('normalized to bca single specie'!K62:K63)</f>
        <v>8196.2678407171516</v>
      </c>
      <c r="M4" s="24">
        <f>AVERAGE('normalized to bca single specie'!L62:L63)</f>
        <v>10942.556543782342</v>
      </c>
      <c r="P4" s="24">
        <f>AVERAGE('normalized to bca single specie'!O62:O63)</f>
        <v>12309.155444478107</v>
      </c>
      <c r="Q4" s="24">
        <f>AVERAGE('normalized to bca single specie'!P62:P63)</f>
        <v>384.81767005306767</v>
      </c>
      <c r="R4" s="24">
        <f>AVERAGE('normalized to bca single specie'!Q62:Q63)</f>
        <v>12925.35345605849</v>
      </c>
      <c r="S4" s="24">
        <f>AVERAGE('normalized to bca single specie'!R62:R63)</f>
        <v>9996.9903021255959</v>
      </c>
      <c r="V4" s="24">
        <f>AVERAGE('normalized to bca single specie'!U62:U63)</f>
        <v>30642.503022360608</v>
      </c>
      <c r="W4" s="24">
        <f>AVERAGE('normalized to bca single specie'!V62:V63)</f>
        <v>196.91841709746819</v>
      </c>
      <c r="X4" s="24">
        <f>AVERAGE('normalized to bca single specie'!W62:W63)</f>
        <v>21454.57733634438</v>
      </c>
      <c r="Y4" s="24">
        <f>AVERAGE('normalized to bca single specie'!X62:X63)</f>
        <v>29542.793598528333</v>
      </c>
    </row>
    <row r="5" spans="2:25" x14ac:dyDescent="0.25">
      <c r="D5" s="25"/>
      <c r="E5" s="25"/>
      <c r="F5" s="24"/>
    </row>
    <row r="6" spans="2:25" x14ac:dyDescent="0.25">
      <c r="B6" t="s">
        <v>173</v>
      </c>
      <c r="D6" s="25"/>
      <c r="E6" s="25"/>
      <c r="F6" s="24"/>
    </row>
    <row r="7" spans="2:25" x14ac:dyDescent="0.25">
      <c r="C7" t="s">
        <v>79</v>
      </c>
      <c r="D7" s="24"/>
      <c r="E7" s="24"/>
      <c r="F7" s="24"/>
      <c r="I7" t="s">
        <v>65</v>
      </c>
      <c r="O7" t="s">
        <v>125</v>
      </c>
      <c r="U7" t="s">
        <v>126</v>
      </c>
    </row>
    <row r="8" spans="2:25" x14ac:dyDescent="0.25">
      <c r="D8" t="s">
        <v>156</v>
      </c>
      <c r="E8" t="s">
        <v>160</v>
      </c>
      <c r="F8" t="s">
        <v>161</v>
      </c>
      <c r="G8" t="s">
        <v>162</v>
      </c>
      <c r="J8" t="s">
        <v>156</v>
      </c>
      <c r="K8" t="s">
        <v>160</v>
      </c>
      <c r="L8" t="s">
        <v>161</v>
      </c>
      <c r="M8" t="s">
        <v>162</v>
      </c>
      <c r="P8" t="s">
        <v>156</v>
      </c>
      <c r="Q8" t="s">
        <v>160</v>
      </c>
      <c r="R8" t="s">
        <v>161</v>
      </c>
      <c r="S8" t="s">
        <v>162</v>
      </c>
      <c r="V8" t="s">
        <v>156</v>
      </c>
      <c r="W8" t="s">
        <v>160</v>
      </c>
      <c r="X8" t="s">
        <v>161</v>
      </c>
      <c r="Y8" t="s">
        <v>162</v>
      </c>
    </row>
    <row r="9" spans="2:25" x14ac:dyDescent="0.25">
      <c r="C9" s="23" t="s">
        <v>157</v>
      </c>
      <c r="D9">
        <f>'normalized to bca single specie'!C58/$D$4</f>
        <v>1.5385851623139548</v>
      </c>
      <c r="E9">
        <f>'normalized to bca single specie'!D58/$E$4</f>
        <v>0.54788270731961153</v>
      </c>
      <c r="F9">
        <f>'normalized to bca single specie'!E58/$F$4</f>
        <v>1.5622121006224559</v>
      </c>
      <c r="G9">
        <f>'normalized to bca single specie'!F58/$G$4</f>
        <v>0.40668436397436458</v>
      </c>
      <c r="I9" t="s">
        <v>157</v>
      </c>
      <c r="J9">
        <f>'normalized to bca single specie'!I58/$J$4</f>
        <v>1.9741312129142794</v>
      </c>
      <c r="K9">
        <f>'normalized to bca single specie'!J58/$K$4</f>
        <v>0.5043799376935435</v>
      </c>
      <c r="L9">
        <f>'normalized to bca single specie'!K58/$L$4</f>
        <v>2.371880044630756</v>
      </c>
      <c r="M9">
        <f>'normalized to bca single specie'!L58/$M$4</f>
        <v>0.27901689458439582</v>
      </c>
      <c r="O9" t="s">
        <v>157</v>
      </c>
      <c r="P9">
        <f>'normalized to bca single specie'!O58/$P$4</f>
        <v>2.2507099751925548</v>
      </c>
      <c r="Q9">
        <f>'normalized to bca single specie'!P58/$Q$4</f>
        <v>0.31208508644788002</v>
      </c>
      <c r="R9">
        <f>'normalized to bca single specie'!Q58/$R$4</f>
        <v>2.3119216631581883</v>
      </c>
      <c r="S9">
        <f>'normalized to bca single specie'!R58/$S$4</f>
        <v>0.27693362863025611</v>
      </c>
      <c r="U9" t="s">
        <v>157</v>
      </c>
      <c r="V9">
        <f>'normalized to bca single specie'!U58/$V$4</f>
        <v>2.8055587540783984</v>
      </c>
      <c r="W9">
        <f>'normalized to bca single specie'!V58/$W$4</f>
        <v>0.56244138395628118</v>
      </c>
      <c r="X9">
        <f>'normalized to bca single specie'!W58/$X$4</f>
        <v>3.1910695433400522</v>
      </c>
      <c r="Y9">
        <f>'normalized to bca single specie'!X58/$Y$4</f>
        <v>0.31693070197074036</v>
      </c>
    </row>
    <row r="10" spans="2:25" x14ac:dyDescent="0.25">
      <c r="C10" s="23"/>
      <c r="D10">
        <f>'normalized to bca single specie'!C59/$D$4</f>
        <v>1.644533721705665</v>
      </c>
      <c r="E10">
        <f>'normalized to bca single specie'!D59/$E$4</f>
        <v>0.71432808675848092</v>
      </c>
      <c r="F10">
        <f>'normalized to bca single specie'!E59/$F$4</f>
        <v>1.5425097238953893</v>
      </c>
      <c r="G10">
        <f>'normalized to bca single specie'!F59/$G$4</f>
        <v>0.37553858410342572</v>
      </c>
      <c r="J10">
        <f>'normalized to bca single specie'!I59/$J$4</f>
        <v>2.0905032599846378</v>
      </c>
      <c r="K10">
        <f>'normalized to bca single specie'!J59/$K$4</f>
        <v>0.45394194392418913</v>
      </c>
      <c r="L10">
        <f>'normalized to bca single specie'!K59/$L$4</f>
        <v>2.4353134849132339</v>
      </c>
      <c r="M10">
        <f>'normalized to bca single specie'!L59/$M$4</f>
        <v>0.21146543589554209</v>
      </c>
      <c r="P10">
        <f>'normalized to bca single specie'!O59/$P$4</f>
        <v>2.369197199418497</v>
      </c>
      <c r="Q10">
        <f>'normalized to bca single specie'!P59/$Q$4</f>
        <v>0.24273284501501777</v>
      </c>
      <c r="R10">
        <f>'normalized to bca single specie'!Q59/$R$4</f>
        <v>2.4751143341419004</v>
      </c>
      <c r="S10">
        <f>'normalized to bca single specie'!R59/$S$4</f>
        <v>0.31306206221607169</v>
      </c>
      <c r="V10">
        <f>'normalized to bca single specie'!U59/$V$4</f>
        <v>2.4610608057462389</v>
      </c>
      <c r="W10">
        <f>'normalized to bca single specie'!V59/$W$4</f>
        <v>0.59632339503798493</v>
      </c>
      <c r="X10">
        <f>'normalized to bca single specie'!W59/$X$4</f>
        <v>3.5014967000596355</v>
      </c>
      <c r="Y10">
        <f>'normalized to bca single specie'!X59/$Y$4</f>
        <v>0.32242181906928535</v>
      </c>
    </row>
    <row r="11" spans="2:25" x14ac:dyDescent="0.25">
      <c r="C11" s="23" t="s">
        <v>158</v>
      </c>
      <c r="D11">
        <f>'normalized to bca single specie'!C60/$D$4</f>
        <v>0.17091555259582489</v>
      </c>
      <c r="E11">
        <f>'normalized to bca single specie'!D60/$E$4</f>
        <v>0.56521365790197942</v>
      </c>
      <c r="F11">
        <f>'normalized to bca single specie'!E60/$F$4</f>
        <v>0.46998550372355952</v>
      </c>
      <c r="G11">
        <f>'normalized to bca single specie'!F60/$G$4</f>
        <v>0.31612278107092251</v>
      </c>
      <c r="I11" t="s">
        <v>158</v>
      </c>
      <c r="J11">
        <f>'normalized to bca single specie'!I60/$J$4</f>
        <v>0.27309475263434291</v>
      </c>
      <c r="K11">
        <f>'normalized to bca single specie'!J60/$K$4</f>
        <v>0.64480702505751664</v>
      </c>
      <c r="L11">
        <f>'normalized to bca single specie'!K60/$L$4</f>
        <v>0.49075202887889968</v>
      </c>
      <c r="M11">
        <f>'normalized to bca single specie'!L60/$M$4</f>
        <v>0.20924200035384974</v>
      </c>
      <c r="O11" t="s">
        <v>158</v>
      </c>
      <c r="P11">
        <f>'normalized to bca single specie'!O60/$P$4</f>
        <v>0.15175208830813799</v>
      </c>
      <c r="Q11">
        <f>'normalized to bca single specie'!P60/$Q$4</f>
        <v>0.45992876084180678</v>
      </c>
      <c r="R11">
        <f>'normalized to bca single specie'!Q60/$R$4</f>
        <v>0.15532614702042749</v>
      </c>
      <c r="S11">
        <f>'normalized to bca single specie'!R60/$S$4</f>
        <v>0.32221995407718612</v>
      </c>
      <c r="U11" t="s">
        <v>158</v>
      </c>
      <c r="V11">
        <f>'normalized to bca single specie'!U60/$V$4</f>
        <v>0.21864879810084858</v>
      </c>
      <c r="W11">
        <f>'normalized to bca single specie'!V60/$W$4</f>
        <v>0.61724275528406558</v>
      </c>
      <c r="X11">
        <f>'normalized to bca single specie'!W60/$X$4</f>
        <v>0.34180066538631149</v>
      </c>
      <c r="Y11">
        <f>'normalized to bca single specie'!X60/$Y$4</f>
        <v>0.14920723725249599</v>
      </c>
    </row>
    <row r="12" spans="2:25" x14ac:dyDescent="0.25">
      <c r="C12" s="23"/>
      <c r="D12">
        <f>'normalized to bca single specie'!C61/$D$4</f>
        <v>0.18872352035131804</v>
      </c>
      <c r="E12">
        <f>'normalized to bca single specie'!D61/$E$4</f>
        <v>0.82011393499502883</v>
      </c>
      <c r="F12">
        <f>'normalized to bca single specie'!E61/$F$4</f>
        <v>0.46417442886046228</v>
      </c>
      <c r="G12">
        <f>'normalized to bca single specie'!F61/$G$4</f>
        <v>0.32187459609639296</v>
      </c>
      <c r="J12">
        <f>'normalized to bca single specie'!I61/$J$4</f>
        <v>0.28222399460397229</v>
      </c>
      <c r="K12">
        <f>'normalized to bca single specie'!J61/$K$4</f>
        <v>0.6609272006839545</v>
      </c>
      <c r="L12">
        <f>'normalized to bca single specie'!K61/$L$4</f>
        <v>0.52770883665787105</v>
      </c>
      <c r="M12">
        <f>'normalized to bca single specie'!L61/$M$4</f>
        <v>0.18863725375411952</v>
      </c>
      <c r="P12">
        <f>'normalized to bca single specie'!O61/$P$4</f>
        <v>0.13970178789066809</v>
      </c>
      <c r="Q12">
        <f>'normalized to bca single specie'!P61/$Q$4</f>
        <v>0.4322222089838666</v>
      </c>
      <c r="R12">
        <f>'normalized to bca single specie'!Q61/$R$4</f>
        <v>0.25506188352828091</v>
      </c>
      <c r="S12">
        <f>'normalized to bca single specie'!R61/$S$4</f>
        <v>0.31942260233262021</v>
      </c>
      <c r="V12">
        <f>'normalized to bca single specie'!U61/$V$4</f>
        <v>0.21389021262623348</v>
      </c>
      <c r="W12">
        <f>'normalized to bca single specie'!V61/$W$4</f>
        <v>0.77967505930618819</v>
      </c>
      <c r="X12">
        <f>'normalized to bca single specie'!W61/$X$4</f>
        <v>0.36642607355535411</v>
      </c>
      <c r="Y12">
        <f>'normalized to bca single specie'!X61/$Y$4</f>
        <v>9.9451770746013385E-2</v>
      </c>
    </row>
    <row r="13" spans="2:25" x14ac:dyDescent="0.25">
      <c r="C13" s="23" t="s">
        <v>159</v>
      </c>
      <c r="D13">
        <f>'normalized to bca single specie'!C62/$D$4</f>
        <v>0.9483401141919382</v>
      </c>
      <c r="E13">
        <f>'normalized to bca single specie'!D62/$E$4</f>
        <v>0.84374999999999989</v>
      </c>
      <c r="F13">
        <f>'normalized to bca single specie'!E62/$F$4</f>
        <v>1.0576233183856503</v>
      </c>
      <c r="G13">
        <f>'normalized to bca single specie'!F62/$G$4</f>
        <v>0.99954337899543377</v>
      </c>
      <c r="I13" t="s">
        <v>159</v>
      </c>
      <c r="J13">
        <f>'normalized to bca single specie'!I62/$J$4</f>
        <v>1.076199189648412</v>
      </c>
      <c r="K13">
        <f>'normalized to bca single specie'!J62/$K$4</f>
        <v>0.95454545454545459</v>
      </c>
      <c r="L13">
        <f>'normalized to bca single specie'!K62/$L$4</f>
        <v>1.0096140825998647</v>
      </c>
      <c r="M13">
        <f>'normalized to bca single specie'!L62/$M$4</f>
        <v>0.97173144876325102</v>
      </c>
      <c r="O13" t="s">
        <v>159</v>
      </c>
      <c r="P13">
        <f>'normalized to bca single specie'!O62/$P$4</f>
        <v>0.89305086480401197</v>
      </c>
      <c r="Q13">
        <f>'normalized to bca single specie'!P62/$Q$4</f>
        <v>1.0078125</v>
      </c>
      <c r="R13">
        <f>'normalized to bca single specie'!Q62/$R$4</f>
        <v>1.0037781212433454</v>
      </c>
      <c r="S13">
        <f>'normalized to bca single specie'!R62/$S$4</f>
        <v>0.98452883263009849</v>
      </c>
      <c r="U13" t="s">
        <v>159</v>
      </c>
      <c r="V13">
        <f>'normalized to bca single specie'!U62/$V$4</f>
        <v>1.009126788357178</v>
      </c>
      <c r="W13">
        <f>'normalized to bca single specie'!V62/$W$4</f>
        <v>0.97709923664122134</v>
      </c>
      <c r="X13">
        <f>'normalized to bca single specie'!W62/$X$4</f>
        <v>0.98267032228027529</v>
      </c>
      <c r="Y13">
        <f>'normalized to bca single specie'!X62/$Y$4</f>
        <v>0.98572193467785107</v>
      </c>
    </row>
    <row r="14" spans="2:25" x14ac:dyDescent="0.25">
      <c r="C14" s="23"/>
      <c r="D14">
        <f>'normalized to bca single specie'!C63/$D$4</f>
        <v>1.0516598858080617</v>
      </c>
      <c r="E14">
        <f>'normalized to bca single specie'!D63/$E$4</f>
        <v>1.15625</v>
      </c>
      <c r="F14">
        <f>'normalized to bca single specie'!E63/$F$4</f>
        <v>0.94237668161434984</v>
      </c>
      <c r="G14">
        <f>'normalized to bca single specie'!F63/$G$4</f>
        <v>1.0004566210045662</v>
      </c>
      <c r="J14">
        <f>'normalized to bca single specie'!I63/$J$4</f>
        <v>0.92380081035158801</v>
      </c>
      <c r="K14">
        <f>'normalized to bca single specie'!J63/$K$4</f>
        <v>1.0454545454545454</v>
      </c>
      <c r="L14">
        <f>'normalized to bca single specie'!K63/$L$4</f>
        <v>0.99038591740013548</v>
      </c>
      <c r="M14">
        <f>'normalized to bca single specie'!L63/$M$4</f>
        <v>1.0282685512367491</v>
      </c>
      <c r="P14">
        <f>'normalized to bca single specie'!O63/$P$4</f>
        <v>1.1069491351959881</v>
      </c>
      <c r="Q14">
        <f>'normalized to bca single specie'!P63/$Q$4</f>
        <v>0.99218749999999989</v>
      </c>
      <c r="R14">
        <f>'normalized to bca single specie'!Q63/$R$4</f>
        <v>0.99622187875665469</v>
      </c>
      <c r="S14">
        <f>'normalized to bca single specie'!R63/$S$4</f>
        <v>1.0154711673699017</v>
      </c>
      <c r="V14">
        <f>'normalized to bca single specie'!U63/$V$4</f>
        <v>0.99087321164282194</v>
      </c>
      <c r="W14">
        <f>'normalized to bca single specie'!V63/$W$4</f>
        <v>1.0229007633587788</v>
      </c>
      <c r="X14">
        <f>'normalized to bca single specie'!W63/$X$4</f>
        <v>1.0173296777197249</v>
      </c>
      <c r="Y14">
        <f>'normalized to bca single specie'!X63/$Y$4</f>
        <v>1.0142780653221488</v>
      </c>
    </row>
    <row r="16" spans="2:25" x14ac:dyDescent="0.25">
      <c r="B16" t="s">
        <v>166</v>
      </c>
      <c r="D16">
        <f>AVERAGE(D9:G10)</f>
        <v>1.0415343063366684</v>
      </c>
      <c r="J16">
        <f>AVERAGE(J9:M10)</f>
        <v>1.2900790268175724</v>
      </c>
      <c r="P16">
        <f>AVERAGE(P9:S10)</f>
        <v>1.3189695992775456</v>
      </c>
      <c r="V16">
        <f>AVERAGE(V9:Y10)</f>
        <v>1.719662887907327</v>
      </c>
    </row>
    <row r="17" spans="2:24" x14ac:dyDescent="0.25">
      <c r="D17">
        <f>AVERAGE(D11:G12)</f>
        <v>0.414640496949436</v>
      </c>
      <c r="J17">
        <f>AVERAGE(J11:M12)</f>
        <v>0.40967413657806578</v>
      </c>
      <c r="P17">
        <f>AVERAGE(P11:S12)</f>
        <v>0.27945442912287427</v>
      </c>
      <c r="V17">
        <f>AVERAGE(V11:Y12)</f>
        <v>0.34829282153218882</v>
      </c>
    </row>
    <row r="18" spans="2:24" x14ac:dyDescent="0.25">
      <c r="D18">
        <f>AVERAGE(D13:G14)</f>
        <v>1</v>
      </c>
      <c r="J18">
        <f>AVERAGE(J13:M14)</f>
        <v>0.99999999999999989</v>
      </c>
      <c r="P18">
        <f>AVERAGE(P13:S14)</f>
        <v>1</v>
      </c>
      <c r="V18">
        <f>AVERAGE(V13:Y14)</f>
        <v>0.99999999999999989</v>
      </c>
    </row>
    <row r="20" spans="2:24" x14ac:dyDescent="0.25">
      <c r="B20" t="s">
        <v>170</v>
      </c>
    </row>
    <row r="21" spans="2:24" x14ac:dyDescent="0.25">
      <c r="D21" t="s">
        <v>164</v>
      </c>
      <c r="E21" t="s">
        <v>169</v>
      </c>
      <c r="F21" t="s">
        <v>171</v>
      </c>
      <c r="J21" t="s">
        <v>164</v>
      </c>
      <c r="K21" t="s">
        <v>169</v>
      </c>
      <c r="L21" t="s">
        <v>171</v>
      </c>
      <c r="P21" t="s">
        <v>164</v>
      </c>
      <c r="Q21" t="s">
        <v>169</v>
      </c>
      <c r="R21" t="s">
        <v>171</v>
      </c>
      <c r="V21" t="s">
        <v>164</v>
      </c>
      <c r="W21" t="s">
        <v>169</v>
      </c>
      <c r="X21" t="s">
        <v>171</v>
      </c>
    </row>
    <row r="22" spans="2:24" x14ac:dyDescent="0.25">
      <c r="D22">
        <v>1.5385851623139499</v>
      </c>
      <c r="E22">
        <v>0.17091555259582489</v>
      </c>
      <c r="F22">
        <v>0.9483401141919382</v>
      </c>
      <c r="J22">
        <v>1.9741312129142794</v>
      </c>
      <c r="K22">
        <v>0.27309475263434291</v>
      </c>
      <c r="L22">
        <v>1.076199189648412</v>
      </c>
      <c r="P22">
        <v>2.2507099751925548</v>
      </c>
      <c r="Q22">
        <v>0.15175208830813799</v>
      </c>
      <c r="R22">
        <v>0.89305086480401197</v>
      </c>
      <c r="V22">
        <v>2.8055587540783984</v>
      </c>
      <c r="W22">
        <v>0.21864879810084858</v>
      </c>
      <c r="X22">
        <v>1.009126788357178</v>
      </c>
    </row>
    <row r="23" spans="2:24" x14ac:dyDescent="0.25">
      <c r="D23">
        <v>1.644533721705665</v>
      </c>
      <c r="E23">
        <v>0.18872352035131804</v>
      </c>
      <c r="F23">
        <v>1.0516598858080617</v>
      </c>
      <c r="J23">
        <v>2.0905032599846378</v>
      </c>
      <c r="K23">
        <v>0.28222399460397229</v>
      </c>
      <c r="L23">
        <v>0.92380081035158801</v>
      </c>
      <c r="P23">
        <v>2.369197199418497</v>
      </c>
      <c r="Q23">
        <v>0.13970178789066801</v>
      </c>
      <c r="R23">
        <v>1.1069491351959881</v>
      </c>
      <c r="V23">
        <v>2.4610608057462389</v>
      </c>
      <c r="W23">
        <v>0.21389021262623348</v>
      </c>
      <c r="X23">
        <v>0.99087321164282194</v>
      </c>
    </row>
    <row r="24" spans="2:24" x14ac:dyDescent="0.25">
      <c r="D24">
        <v>0.54788270731961153</v>
      </c>
      <c r="E24">
        <v>0.56521365790197942</v>
      </c>
      <c r="F24">
        <v>0.84374999999999989</v>
      </c>
      <c r="J24">
        <v>0.5043799376935435</v>
      </c>
      <c r="K24">
        <v>0.64480702505751664</v>
      </c>
      <c r="L24">
        <v>0.95454545454545459</v>
      </c>
      <c r="P24">
        <v>0.31208508644788002</v>
      </c>
      <c r="Q24">
        <v>0.45992876084180678</v>
      </c>
      <c r="R24">
        <v>1.0078125</v>
      </c>
      <c r="V24">
        <v>0.56244138395628118</v>
      </c>
      <c r="W24">
        <v>0.61724275528406558</v>
      </c>
      <c r="X24">
        <v>0.97709923664122134</v>
      </c>
    </row>
    <row r="25" spans="2:24" x14ac:dyDescent="0.25">
      <c r="D25">
        <v>0.71432808675848092</v>
      </c>
      <c r="E25">
        <v>0.82011393499502883</v>
      </c>
      <c r="F25">
        <v>1.15625</v>
      </c>
      <c r="J25">
        <v>0.45394194392418913</v>
      </c>
      <c r="K25">
        <v>0.6609272006839545</v>
      </c>
      <c r="L25">
        <v>1.0454545454545454</v>
      </c>
      <c r="P25">
        <v>0.24273284501501777</v>
      </c>
      <c r="Q25">
        <v>0.4322222089838666</v>
      </c>
      <c r="R25">
        <v>0.99218749999999989</v>
      </c>
      <c r="V25">
        <v>0.59632339503798493</v>
      </c>
      <c r="W25">
        <v>0.77967505930618819</v>
      </c>
      <c r="X25">
        <v>1.0229007633587788</v>
      </c>
    </row>
    <row r="26" spans="2:24" x14ac:dyDescent="0.25">
      <c r="D26">
        <v>1.5622121006224559</v>
      </c>
      <c r="E26">
        <v>0.46998550372355952</v>
      </c>
      <c r="F26">
        <v>1.0576233183856503</v>
      </c>
      <c r="J26">
        <v>2.371880044630756</v>
      </c>
      <c r="K26">
        <v>0.49075202887889968</v>
      </c>
      <c r="L26">
        <v>1.0096140825998647</v>
      </c>
      <c r="P26">
        <v>2.3119216631581883</v>
      </c>
      <c r="Q26">
        <v>0.15532614702042749</v>
      </c>
      <c r="R26">
        <v>1.0037781212433454</v>
      </c>
      <c r="V26">
        <v>3.1910695433400522</v>
      </c>
      <c r="W26">
        <v>0.34180066538631149</v>
      </c>
      <c r="X26">
        <v>0.98267032228027529</v>
      </c>
    </row>
    <row r="27" spans="2:24" x14ac:dyDescent="0.25">
      <c r="D27">
        <v>1.5425097238953893</v>
      </c>
      <c r="E27">
        <v>0.46417442886046228</v>
      </c>
      <c r="F27">
        <v>0.94237668161434984</v>
      </c>
      <c r="J27">
        <v>2.4353134849132339</v>
      </c>
      <c r="K27">
        <v>0.52770883665787105</v>
      </c>
      <c r="L27">
        <v>0.99038591740013548</v>
      </c>
      <c r="P27">
        <v>2.4751143341419004</v>
      </c>
      <c r="Q27">
        <v>0.25506188352828091</v>
      </c>
      <c r="R27">
        <v>0.99622187875665469</v>
      </c>
      <c r="V27">
        <v>3.5014967000596355</v>
      </c>
      <c r="W27">
        <v>0.36642607355535411</v>
      </c>
      <c r="X27">
        <v>1.0173296777197249</v>
      </c>
    </row>
    <row r="28" spans="2:24" x14ac:dyDescent="0.25">
      <c r="D28">
        <v>0.40668436397436458</v>
      </c>
      <c r="E28">
        <v>0.31612278107092251</v>
      </c>
      <c r="F28">
        <v>0.99954337899543377</v>
      </c>
      <c r="J28">
        <v>0.27901689458439582</v>
      </c>
      <c r="K28">
        <v>0.20924200035384974</v>
      </c>
      <c r="L28">
        <v>0.97173144876325102</v>
      </c>
      <c r="P28">
        <v>0.27693362863025611</v>
      </c>
      <c r="Q28">
        <v>0.32221995407718612</v>
      </c>
      <c r="R28">
        <v>0.98452883263009849</v>
      </c>
      <c r="V28">
        <v>0.31693070197074036</v>
      </c>
      <c r="W28">
        <v>0.14920723725249599</v>
      </c>
      <c r="X28">
        <v>0.98572193467785107</v>
      </c>
    </row>
    <row r="29" spans="2:24" x14ac:dyDescent="0.25">
      <c r="D29">
        <v>0.37553858410342572</v>
      </c>
      <c r="E29">
        <v>0.32187459609639296</v>
      </c>
      <c r="F29">
        <v>1.0004566210045662</v>
      </c>
      <c r="J29">
        <v>0.21146543589554209</v>
      </c>
      <c r="K29">
        <v>0.18863725375411952</v>
      </c>
      <c r="L29">
        <v>1.0282685512367491</v>
      </c>
      <c r="P29">
        <v>0.31306206221607169</v>
      </c>
      <c r="Q29">
        <v>0.31942260233262021</v>
      </c>
      <c r="R29">
        <v>1.0154711673699017</v>
      </c>
      <c r="V29">
        <v>0.32242181906928535</v>
      </c>
      <c r="W29">
        <v>9.9451770746013385E-2</v>
      </c>
      <c r="X29">
        <v>1.0142780653221488</v>
      </c>
    </row>
    <row r="32" spans="2:24" x14ac:dyDescent="0.25">
      <c r="B32" t="s">
        <v>174</v>
      </c>
    </row>
    <row r="34" spans="2:23" x14ac:dyDescent="0.25">
      <c r="B34" t="s">
        <v>79</v>
      </c>
    </row>
    <row r="35" spans="2:23" x14ac:dyDescent="0.25">
      <c r="C35" t="s">
        <v>164</v>
      </c>
      <c r="D35" t="s">
        <v>169</v>
      </c>
      <c r="E35" t="s">
        <v>171</v>
      </c>
      <c r="I35" t="s">
        <v>164</v>
      </c>
      <c r="J35" t="s">
        <v>169</v>
      </c>
      <c r="K35" t="s">
        <v>171</v>
      </c>
      <c r="O35" t="s">
        <v>164</v>
      </c>
      <c r="P35" t="s">
        <v>169</v>
      </c>
      <c r="Q35" t="s">
        <v>171</v>
      </c>
      <c r="U35" t="s">
        <v>164</v>
      </c>
      <c r="V35" t="s">
        <v>169</v>
      </c>
      <c r="W35" t="s">
        <v>171</v>
      </c>
    </row>
    <row r="36" spans="2:23" x14ac:dyDescent="0.25">
      <c r="C36">
        <f>AVERAGE(D9:D10)</f>
        <v>1.5915594420098098</v>
      </c>
      <c r="D36">
        <f>AVERAGE(D11:D12)</f>
        <v>0.17981953647357146</v>
      </c>
      <c r="E36">
        <f>AVERAGE(D13:D14)</f>
        <v>1</v>
      </c>
      <c r="I36">
        <f>AVERAGE(J9:J10)</f>
        <v>2.0323172364494586</v>
      </c>
      <c r="J36">
        <f>AVERAGE(J11:J12)</f>
        <v>0.2776593736191576</v>
      </c>
      <c r="K36">
        <f>AVERAGE(J13:J14)</f>
        <v>1</v>
      </c>
      <c r="O36">
        <f>AVERAGE(P9:P10)</f>
        <v>2.3099535873055261</v>
      </c>
      <c r="P36">
        <f>AVERAGE(P11:P12)</f>
        <v>0.14572693809940304</v>
      </c>
      <c r="Q36">
        <f>AVERAGE(P13:P14)</f>
        <v>1</v>
      </c>
      <c r="U36">
        <f>AVERAGE(V9:V10)</f>
        <v>2.6333097799123184</v>
      </c>
      <c r="V36">
        <f>AVERAGE(V11:V12)</f>
        <v>0.21626950536354103</v>
      </c>
      <c r="W36">
        <f>AVERAGE(V13:V14)</f>
        <v>1</v>
      </c>
    </row>
    <row r="37" spans="2:23" x14ac:dyDescent="0.25">
      <c r="C37">
        <f>AVERAGE(E9:E10)</f>
        <v>0.63110539703904622</v>
      </c>
      <c r="D37">
        <f>AVERAGE(E11:E12)</f>
        <v>0.69266379644850407</v>
      </c>
      <c r="E37">
        <v>1</v>
      </c>
      <c r="I37">
        <f>AVERAGE(K9:K10)</f>
        <v>0.47916094080886629</v>
      </c>
      <c r="J37">
        <f>AVERAGE(K11:K12)</f>
        <v>0.65286711287073551</v>
      </c>
      <c r="K37">
        <v>1</v>
      </c>
      <c r="O37">
        <f>AVERAGE(Q9:Q10)</f>
        <v>0.27740896573144891</v>
      </c>
      <c r="P37">
        <f>AVERAGE(Q11:Q12)</f>
        <v>0.44607548491283666</v>
      </c>
      <c r="Q37">
        <v>1</v>
      </c>
      <c r="U37">
        <f>AVERAGE(W9:W10)</f>
        <v>0.57938238949713305</v>
      </c>
      <c r="V37">
        <f>AVERAGE(W11:W12)</f>
        <v>0.69845890729512683</v>
      </c>
      <c r="W37">
        <v>1</v>
      </c>
    </row>
    <row r="38" spans="2:23" x14ac:dyDescent="0.25">
      <c r="C38">
        <f>AVERAGE(F9:F10)</f>
        <v>1.5523609122589226</v>
      </c>
      <c r="D38">
        <f>AVERAGE(F11:F12)</f>
        <v>0.46707996629201087</v>
      </c>
      <c r="E38">
        <v>1</v>
      </c>
      <c r="I38">
        <f>AVERAGE(L9:L10)</f>
        <v>2.4035967647719949</v>
      </c>
      <c r="J38">
        <f>AVERAGE(L11:L12)</f>
        <v>0.50923043276838542</v>
      </c>
      <c r="K38">
        <v>1</v>
      </c>
      <c r="O38">
        <f>AVERAGE(R9:R10)</f>
        <v>2.3935179986500446</v>
      </c>
      <c r="P38">
        <f>AVERAGE(R11:R12)</f>
        <v>0.20519401527435421</v>
      </c>
      <c r="Q38">
        <v>1</v>
      </c>
      <c r="U38">
        <f>AVERAGE(X9:X10)</f>
        <v>3.3462831216998437</v>
      </c>
      <c r="V38">
        <f>AVERAGE(X11:X12)</f>
        <v>0.35411336947083283</v>
      </c>
      <c r="W38">
        <v>1</v>
      </c>
    </row>
    <row r="39" spans="2:23" x14ac:dyDescent="0.25">
      <c r="C39">
        <f>AVERAGE(G9:G10)</f>
        <v>0.39111147403889512</v>
      </c>
      <c r="D39">
        <f>AVERAGE(G11:G12)</f>
        <v>0.31899868858365776</v>
      </c>
      <c r="E39">
        <v>1</v>
      </c>
      <c r="I39">
        <f>AVERAGE(M9:M10)</f>
        <v>0.24524116523996897</v>
      </c>
      <c r="J39">
        <f>AVERAGE(M11:M12)</f>
        <v>0.19893962705398463</v>
      </c>
      <c r="K39">
        <v>1</v>
      </c>
      <c r="O39">
        <f>AVERAGE(S9:S10)</f>
        <v>0.29499784542316387</v>
      </c>
      <c r="P39">
        <f>AVERAGE(S11:S12)</f>
        <v>0.32082127820490314</v>
      </c>
      <c r="Q39">
        <v>1</v>
      </c>
      <c r="U39">
        <f>AVERAGE(Y9:Y10)</f>
        <v>0.31967626052001286</v>
      </c>
      <c r="V39">
        <f>AVERAGE(Y11:Y12)</f>
        <v>0.12432950399925469</v>
      </c>
      <c r="W3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0D2E-4B3E-4D7B-8EEF-9D50AAB870ED}">
  <dimension ref="B2:Y35"/>
  <sheetViews>
    <sheetView tabSelected="1" workbookViewId="0">
      <selection activeCell="L16" sqref="L16"/>
    </sheetView>
  </sheetViews>
  <sheetFormatPr defaultRowHeight="15" x14ac:dyDescent="0.25"/>
  <sheetData>
    <row r="2" spans="2:25" x14ac:dyDescent="0.25">
      <c r="B2" t="s">
        <v>165</v>
      </c>
    </row>
    <row r="3" spans="2:25" x14ac:dyDescent="0.25">
      <c r="D3" s="24"/>
      <c r="E3" s="24"/>
      <c r="F3" s="24"/>
    </row>
    <row r="4" spans="2:25" x14ac:dyDescent="0.25">
      <c r="D4" s="24">
        <f>AVERAGE('normalized to bca single specie'!C62:C63)</f>
        <v>36846.841428261199</v>
      </c>
      <c r="E4" s="24">
        <f>AVERAGE('normalized to bca single specie'!D62:D63)</f>
        <v>192.40883502653384</v>
      </c>
      <c r="F4" s="24">
        <f>AVERAGE('normalized to bca single specie'!E62:E63)</f>
        <v>29699.678729531617</v>
      </c>
      <c r="G4" s="24">
        <f>AVERAGE('normalized to bca single specie'!F62:F63)</f>
        <v>23094.313039720524</v>
      </c>
      <c r="J4" s="24">
        <f>AVERAGE('normalized to bca single specie'!I62:I63)</f>
        <v>9638.455460618361</v>
      </c>
      <c r="K4" s="24">
        <f>AVERAGE('normalized to bca single specie'!J62:J63)</f>
        <v>132.281074080742</v>
      </c>
      <c r="L4" s="24">
        <f>AVERAGE('normalized to bca single specie'!K62:K63)</f>
        <v>8196.2678407171516</v>
      </c>
      <c r="M4" s="24">
        <f>AVERAGE('normalized to bca single specie'!L62:L63)</f>
        <v>10942.556543782342</v>
      </c>
      <c r="P4" s="24">
        <f>AVERAGE('normalized to bca single specie'!O62:O63)</f>
        <v>12309.155444478107</v>
      </c>
      <c r="Q4" s="24">
        <f>AVERAGE('normalized to bca single specie'!P62:P63)</f>
        <v>384.81767005306767</v>
      </c>
      <c r="R4" s="24">
        <f>AVERAGE('normalized to bca single specie'!Q62:Q63)</f>
        <v>12925.35345605849</v>
      </c>
      <c r="S4" s="24">
        <f>AVERAGE('normalized to bca single specie'!R62:R63)</f>
        <v>9996.9903021255959</v>
      </c>
      <c r="V4" s="24">
        <f>AVERAGE('normalized to bca single specie'!U62:U63)</f>
        <v>30642.503022360608</v>
      </c>
      <c r="W4" s="24">
        <f>AVERAGE('normalized to bca single specie'!V62:V63)</f>
        <v>196.91841709746819</v>
      </c>
      <c r="X4" s="24">
        <f>AVERAGE('normalized to bca single specie'!W62:W63)</f>
        <v>21454.57733634438</v>
      </c>
      <c r="Y4" s="24">
        <f>AVERAGE('normalized to bca single specie'!X62:X63)</f>
        <v>29542.793598528333</v>
      </c>
    </row>
    <row r="5" spans="2:25" x14ac:dyDescent="0.25">
      <c r="D5" s="25"/>
      <c r="E5" s="25"/>
      <c r="F5" s="24"/>
    </row>
    <row r="6" spans="2:25" x14ac:dyDescent="0.25">
      <c r="B6" t="s">
        <v>173</v>
      </c>
      <c r="D6" s="25"/>
      <c r="E6" s="25"/>
      <c r="F6" s="24"/>
    </row>
    <row r="7" spans="2:25" x14ac:dyDescent="0.25">
      <c r="C7" t="s">
        <v>79</v>
      </c>
      <c r="D7" s="24"/>
      <c r="E7" s="24"/>
      <c r="F7" s="24"/>
      <c r="I7" t="s">
        <v>65</v>
      </c>
      <c r="O7" t="s">
        <v>125</v>
      </c>
      <c r="U7" t="s">
        <v>126</v>
      </c>
    </row>
    <row r="8" spans="2:25" x14ac:dyDescent="0.25">
      <c r="D8" t="s">
        <v>156</v>
      </c>
      <c r="E8" t="s">
        <v>160</v>
      </c>
      <c r="F8" t="s">
        <v>161</v>
      </c>
      <c r="G8" t="s">
        <v>162</v>
      </c>
      <c r="J8" t="s">
        <v>156</v>
      </c>
      <c r="K8" t="s">
        <v>160</v>
      </c>
      <c r="L8" t="s">
        <v>161</v>
      </c>
      <c r="M8" t="s">
        <v>162</v>
      </c>
      <c r="P8" t="s">
        <v>156</v>
      </c>
      <c r="Q8" t="s">
        <v>160</v>
      </c>
      <c r="R8" t="s">
        <v>161</v>
      </c>
      <c r="S8" t="s">
        <v>162</v>
      </c>
      <c r="V8" t="s">
        <v>156</v>
      </c>
      <c r="W8" t="s">
        <v>160</v>
      </c>
      <c r="X8" t="s">
        <v>161</v>
      </c>
      <c r="Y8" t="s">
        <v>162</v>
      </c>
    </row>
    <row r="9" spans="2:25" x14ac:dyDescent="0.25">
      <c r="C9" s="23" t="s">
        <v>157</v>
      </c>
      <c r="D9">
        <f>'normalized to bca single specie'!C58/$D$4</f>
        <v>1.5385851623139548</v>
      </c>
      <c r="E9">
        <f>'normalized to bca single specie'!D58/$E$4</f>
        <v>0.54788270731961153</v>
      </c>
      <c r="F9">
        <f>'normalized to bca single specie'!E58/$F$4</f>
        <v>1.5622121006224559</v>
      </c>
      <c r="G9">
        <f>'normalized to bca single specie'!F58/$G$4</f>
        <v>0.40668436397436458</v>
      </c>
      <c r="I9" t="s">
        <v>157</v>
      </c>
      <c r="J9">
        <f>'normalized to bca single specie'!I58/$J$4</f>
        <v>1.9741312129142794</v>
      </c>
      <c r="K9">
        <f>'normalized to bca single specie'!J58/$K$4</f>
        <v>0.5043799376935435</v>
      </c>
      <c r="L9">
        <f>'normalized to bca single specie'!K58/$L$4</f>
        <v>2.371880044630756</v>
      </c>
      <c r="M9">
        <f>'normalized to bca single specie'!L58/$M$4</f>
        <v>0.27901689458439582</v>
      </c>
      <c r="O9" t="s">
        <v>157</v>
      </c>
      <c r="P9">
        <f>'normalized to bca single specie'!O58/$P$4</f>
        <v>2.2507099751925548</v>
      </c>
      <c r="Q9">
        <f>'normalized to bca single specie'!P58/$Q$4</f>
        <v>0.31208508644788002</v>
      </c>
      <c r="R9">
        <f>'normalized to bca single specie'!Q58/$R$4</f>
        <v>2.3119216631581883</v>
      </c>
      <c r="S9">
        <f>'normalized to bca single specie'!R58/$S$4</f>
        <v>0.27693362863025611</v>
      </c>
      <c r="U9" t="s">
        <v>157</v>
      </c>
      <c r="V9">
        <f>'normalized to bca single specie'!U58/$V$4</f>
        <v>2.8055587540783984</v>
      </c>
      <c r="W9">
        <f>'normalized to bca single specie'!V58/$W$4</f>
        <v>0.56244138395628118</v>
      </c>
      <c r="X9">
        <f>'normalized to bca single specie'!W58/$X$4</f>
        <v>3.1910695433400522</v>
      </c>
      <c r="Y9">
        <f>'normalized to bca single specie'!X58/$Y$4</f>
        <v>0.31693070197074036</v>
      </c>
    </row>
    <row r="10" spans="2:25" x14ac:dyDescent="0.25">
      <c r="C10" s="23"/>
      <c r="D10">
        <f>'normalized to bca single specie'!C59/$D$4</f>
        <v>1.644533721705665</v>
      </c>
      <c r="E10">
        <f>'normalized to bca single specie'!D59/$E$4</f>
        <v>0.71432808675848092</v>
      </c>
      <c r="F10">
        <f>'normalized to bca single specie'!E59/$F$4</f>
        <v>1.5425097238953893</v>
      </c>
      <c r="G10">
        <f>'normalized to bca single specie'!F59/$G$4</f>
        <v>0.37553858410342572</v>
      </c>
      <c r="J10">
        <f>'normalized to bca single specie'!I59/$J$4</f>
        <v>2.0905032599846378</v>
      </c>
      <c r="K10">
        <f>'normalized to bca single specie'!J59/$K$4</f>
        <v>0.45394194392418913</v>
      </c>
      <c r="L10">
        <f>'normalized to bca single specie'!K59/$L$4</f>
        <v>2.4353134849132339</v>
      </c>
      <c r="M10">
        <f>'normalized to bca single specie'!L59/$M$4</f>
        <v>0.21146543589554209</v>
      </c>
      <c r="P10">
        <f>'normalized to bca single specie'!O59/$P$4</f>
        <v>2.369197199418497</v>
      </c>
      <c r="Q10">
        <f>'normalized to bca single specie'!P59/$Q$4</f>
        <v>0.24273284501501777</v>
      </c>
      <c r="R10">
        <f>'normalized to bca single specie'!Q59/$R$4</f>
        <v>2.4751143341419004</v>
      </c>
      <c r="S10">
        <f>'normalized to bca single specie'!R59/$S$4</f>
        <v>0.31306206221607169</v>
      </c>
      <c r="V10">
        <f>'normalized to bca single specie'!U59/$V$4</f>
        <v>2.4610608057462389</v>
      </c>
      <c r="W10">
        <f>'normalized to bca single specie'!V59/$W$4</f>
        <v>0.59632339503798493</v>
      </c>
      <c r="X10">
        <f>'normalized to bca single specie'!W59/$X$4</f>
        <v>3.5014967000596355</v>
      </c>
      <c r="Y10">
        <f>'normalized to bca single specie'!X59/$Y$4</f>
        <v>0.32242181906928535</v>
      </c>
    </row>
    <row r="11" spans="2:25" x14ac:dyDescent="0.25">
      <c r="C11" s="23" t="s">
        <v>158</v>
      </c>
      <c r="D11">
        <f>'normalized to bca single specie'!C60/$D$4</f>
        <v>0.17091555259582489</v>
      </c>
      <c r="E11">
        <f>'normalized to bca single specie'!D60/$E$4</f>
        <v>0.56521365790197942</v>
      </c>
      <c r="F11">
        <f>'normalized to bca single specie'!E60/$F$4</f>
        <v>0.46998550372355952</v>
      </c>
      <c r="G11">
        <f>'normalized to bca single specie'!F60/$G$4</f>
        <v>0.31612278107092251</v>
      </c>
      <c r="I11" t="s">
        <v>158</v>
      </c>
      <c r="J11">
        <f>'normalized to bca single specie'!I60/$J$4</f>
        <v>0.27309475263434291</v>
      </c>
      <c r="K11">
        <f>'normalized to bca single specie'!J60/$K$4</f>
        <v>0.64480702505751664</v>
      </c>
      <c r="L11">
        <f>'normalized to bca single specie'!K60/$L$4</f>
        <v>0.49075202887889968</v>
      </c>
      <c r="M11">
        <f>'normalized to bca single specie'!L60/$M$4</f>
        <v>0.20924200035384974</v>
      </c>
      <c r="O11" t="s">
        <v>158</v>
      </c>
      <c r="P11">
        <f>'normalized to bca single specie'!O60/$P$4</f>
        <v>0.15175208830813799</v>
      </c>
      <c r="Q11">
        <f>'normalized to bca single specie'!P60/$Q$4</f>
        <v>0.45992876084180678</v>
      </c>
      <c r="R11">
        <f>'normalized to bca single specie'!Q60/$R$4</f>
        <v>0.15532614702042749</v>
      </c>
      <c r="S11">
        <f>'normalized to bca single specie'!R60/$S$4</f>
        <v>0.32221995407718612</v>
      </c>
      <c r="U11" t="s">
        <v>158</v>
      </c>
      <c r="V11">
        <f>'normalized to bca single specie'!U60/$V$4</f>
        <v>0.21864879810084858</v>
      </c>
      <c r="W11">
        <f>'normalized to bca single specie'!V60/$W$4</f>
        <v>0.61724275528406558</v>
      </c>
      <c r="X11">
        <f>'normalized to bca single specie'!W60/$X$4</f>
        <v>0.34180066538631149</v>
      </c>
      <c r="Y11">
        <f>'normalized to bca single specie'!X60/$Y$4</f>
        <v>0.14920723725249599</v>
      </c>
    </row>
    <row r="12" spans="2:25" x14ac:dyDescent="0.25">
      <c r="C12" s="23"/>
      <c r="D12">
        <f>'normalized to bca single specie'!C61/$D$4</f>
        <v>0.18872352035131804</v>
      </c>
      <c r="E12">
        <f>'normalized to bca single specie'!D61/$E$4</f>
        <v>0.82011393499502883</v>
      </c>
      <c r="F12">
        <f>'normalized to bca single specie'!E61/$F$4</f>
        <v>0.46417442886046228</v>
      </c>
      <c r="G12">
        <f>'normalized to bca single specie'!F61/$G$4</f>
        <v>0.32187459609639296</v>
      </c>
      <c r="J12">
        <f>'normalized to bca single specie'!I61/$J$4</f>
        <v>0.28222399460397229</v>
      </c>
      <c r="K12">
        <f>'normalized to bca single specie'!J61/$K$4</f>
        <v>0.6609272006839545</v>
      </c>
      <c r="L12">
        <f>'normalized to bca single specie'!K61/$L$4</f>
        <v>0.52770883665787105</v>
      </c>
      <c r="M12">
        <f>'normalized to bca single specie'!L61/$M$4</f>
        <v>0.18863725375411952</v>
      </c>
      <c r="P12">
        <f>'normalized to bca single specie'!O61/$P$4</f>
        <v>0.13970178789066809</v>
      </c>
      <c r="Q12">
        <f>'normalized to bca single specie'!P61/$Q$4</f>
        <v>0.4322222089838666</v>
      </c>
      <c r="R12">
        <f>'normalized to bca single specie'!Q61/$R$4</f>
        <v>0.25506188352828091</v>
      </c>
      <c r="S12">
        <f>'normalized to bca single specie'!R61/$S$4</f>
        <v>0.31942260233262021</v>
      </c>
      <c r="V12">
        <f>'normalized to bca single specie'!U61/$V$4</f>
        <v>0.21389021262623348</v>
      </c>
      <c r="W12">
        <f>'normalized to bca single specie'!V61/$W$4</f>
        <v>0.77967505930618819</v>
      </c>
      <c r="X12">
        <f>'normalized to bca single specie'!W61/$X$4</f>
        <v>0.36642607355535411</v>
      </c>
      <c r="Y12">
        <f>'normalized to bca single specie'!X61/$Y$4</f>
        <v>9.9451770746013385E-2</v>
      </c>
    </row>
    <row r="13" spans="2:25" x14ac:dyDescent="0.25">
      <c r="C13" s="23" t="s">
        <v>159</v>
      </c>
      <c r="D13">
        <f>'normalized to bca single specie'!C62/$D$4</f>
        <v>0.9483401141919382</v>
      </c>
      <c r="E13">
        <f>'normalized to bca single specie'!D62/$E$4</f>
        <v>0.84374999999999989</v>
      </c>
      <c r="F13">
        <f>'normalized to bca single specie'!E62/$F$4</f>
        <v>1.0576233183856503</v>
      </c>
      <c r="G13">
        <f>'normalized to bca single specie'!F62/$G$4</f>
        <v>0.99954337899543377</v>
      </c>
      <c r="I13" t="s">
        <v>159</v>
      </c>
      <c r="J13">
        <f>'normalized to bca single specie'!I62/$J$4</f>
        <v>1.076199189648412</v>
      </c>
      <c r="K13">
        <f>'normalized to bca single specie'!J62/$K$4</f>
        <v>0.95454545454545459</v>
      </c>
      <c r="L13">
        <f>'normalized to bca single specie'!K62/$L$4</f>
        <v>1.0096140825998647</v>
      </c>
      <c r="M13">
        <f>'normalized to bca single specie'!L62/$M$4</f>
        <v>0.97173144876325102</v>
      </c>
      <c r="O13" t="s">
        <v>159</v>
      </c>
      <c r="P13">
        <f>'normalized to bca single specie'!O62/$P$4</f>
        <v>0.89305086480401197</v>
      </c>
      <c r="Q13">
        <f>'normalized to bca single specie'!P62/$Q$4</f>
        <v>1.0078125</v>
      </c>
      <c r="R13">
        <f>'normalized to bca single specie'!Q62/$R$4</f>
        <v>1.0037781212433454</v>
      </c>
      <c r="S13">
        <f>'normalized to bca single specie'!R62/$S$4</f>
        <v>0.98452883263009849</v>
      </c>
      <c r="U13" t="s">
        <v>159</v>
      </c>
      <c r="V13">
        <f>'normalized to bca single specie'!U62/$V$4</f>
        <v>1.009126788357178</v>
      </c>
      <c r="W13">
        <f>'normalized to bca single specie'!V62/$W$4</f>
        <v>0.97709923664122134</v>
      </c>
      <c r="X13">
        <f>'normalized to bca single specie'!W62/$X$4</f>
        <v>0.98267032228027529</v>
      </c>
      <c r="Y13">
        <f>'normalized to bca single specie'!X62/$Y$4</f>
        <v>0.98572193467785107</v>
      </c>
    </row>
    <row r="14" spans="2:25" x14ac:dyDescent="0.25">
      <c r="C14" s="23"/>
      <c r="D14">
        <f>'normalized to bca single specie'!C63/$D$4</f>
        <v>1.0516598858080617</v>
      </c>
      <c r="E14">
        <f>'normalized to bca single specie'!D63/$E$4</f>
        <v>1.15625</v>
      </c>
      <c r="F14">
        <f>'normalized to bca single specie'!E63/$F$4</f>
        <v>0.94237668161434984</v>
      </c>
      <c r="G14">
        <f>'normalized to bca single specie'!F63/$G$4</f>
        <v>1.0004566210045662</v>
      </c>
      <c r="J14">
        <f>'normalized to bca single specie'!I63/$J$4</f>
        <v>0.92380081035158801</v>
      </c>
      <c r="K14">
        <f>'normalized to bca single specie'!J63/$K$4</f>
        <v>1.0454545454545454</v>
      </c>
      <c r="L14">
        <f>'normalized to bca single specie'!K63/$L$4</f>
        <v>0.99038591740013548</v>
      </c>
      <c r="M14">
        <f>'normalized to bca single specie'!L63/$M$4</f>
        <v>1.0282685512367491</v>
      </c>
      <c r="P14">
        <f>'normalized to bca single specie'!O63/$P$4</f>
        <v>1.1069491351959881</v>
      </c>
      <c r="Q14">
        <f>'normalized to bca single specie'!P63/$Q$4</f>
        <v>0.99218749999999989</v>
      </c>
      <c r="R14">
        <f>'normalized to bca single specie'!Q63/$R$4</f>
        <v>0.99622187875665469</v>
      </c>
      <c r="S14">
        <f>'normalized to bca single specie'!R63/$S$4</f>
        <v>1.0154711673699017</v>
      </c>
      <c r="V14">
        <f>'normalized to bca single specie'!U63/$V$4</f>
        <v>0.99087321164282194</v>
      </c>
      <c r="W14">
        <f>'normalized to bca single specie'!V63/$W$4</f>
        <v>1.0229007633587788</v>
      </c>
      <c r="X14">
        <f>'normalized to bca single specie'!W63/$X$4</f>
        <v>1.0173296777197249</v>
      </c>
      <c r="Y14">
        <f>'normalized to bca single specie'!X63/$Y$4</f>
        <v>1.0142780653221488</v>
      </c>
    </row>
    <row r="17" spans="3:19" x14ac:dyDescent="0.25">
      <c r="C17" t="s">
        <v>167</v>
      </c>
      <c r="O17" t="s">
        <v>168</v>
      </c>
    </row>
    <row r="18" spans="3:19" x14ac:dyDescent="0.25">
      <c r="D18" t="s">
        <v>156</v>
      </c>
      <c r="E18" t="s">
        <v>160</v>
      </c>
      <c r="F18" t="s">
        <v>161</v>
      </c>
      <c r="G18" t="s">
        <v>162</v>
      </c>
      <c r="P18" t="s">
        <v>156</v>
      </c>
      <c r="Q18" t="s">
        <v>160</v>
      </c>
      <c r="R18" t="s">
        <v>161</v>
      </c>
      <c r="S18" t="s">
        <v>162</v>
      </c>
    </row>
    <row r="19" spans="3:19" x14ac:dyDescent="0.25">
      <c r="C19" s="23" t="s">
        <v>157</v>
      </c>
      <c r="D19">
        <f>D9/J9</f>
        <v>0.77937330216396472</v>
      </c>
      <c r="E19">
        <f t="shared" ref="E19:G19" si="0">E9/K9</f>
        <v>1.0862499999999997</v>
      </c>
      <c r="F19">
        <f t="shared" si="0"/>
        <v>0.65863874699685931</v>
      </c>
      <c r="G19">
        <f t="shared" si="0"/>
        <v>1.4575617887946655</v>
      </c>
      <c r="O19" t="s">
        <v>157</v>
      </c>
      <c r="P19">
        <f>P9/V9</f>
        <v>0.80223234388541376</v>
      </c>
      <c r="Q19">
        <f t="shared" ref="Q19:R19" si="1">Q9/W9</f>
        <v>0.55487575301204817</v>
      </c>
      <c r="R19">
        <f t="shared" si="1"/>
        <v>0.72449742375038595</v>
      </c>
      <c r="S19">
        <f>S9/Y9</f>
        <v>0.87379867872763917</v>
      </c>
    </row>
    <row r="20" spans="3:19" x14ac:dyDescent="0.25">
      <c r="C20" s="23"/>
      <c r="D20">
        <f t="shared" ref="D20:D24" si="2">D10/J10</f>
        <v>0.78666881472251327</v>
      </c>
      <c r="E20">
        <f t="shared" ref="E20:E24" si="3">E10/K10</f>
        <v>1.5736111111111111</v>
      </c>
      <c r="F20">
        <f t="shared" ref="F20:F24" si="4">F10/L10</f>
        <v>0.6333926755020397</v>
      </c>
      <c r="G20">
        <f t="shared" ref="G20:G24" si="5">G10/M10</f>
        <v>1.7758863641854505</v>
      </c>
      <c r="P20">
        <f t="shared" ref="P20:P22" si="6">P10/V10</f>
        <v>0.96267316674449777</v>
      </c>
      <c r="Q20">
        <f t="shared" ref="Q20:Q23" si="7">Q10/W10</f>
        <v>0.40704900568181807</v>
      </c>
      <c r="R20">
        <f t="shared" ref="R20:S23" si="8">R10/X10</f>
        <v>0.70687324483262992</v>
      </c>
      <c r="S20">
        <f t="shared" si="8"/>
        <v>0.97097046074539284</v>
      </c>
    </row>
    <row r="21" spans="3:19" x14ac:dyDescent="0.25">
      <c r="C21" s="23" t="s">
        <v>158</v>
      </c>
      <c r="D21">
        <f t="shared" si="2"/>
        <v>0.62584707669088868</v>
      </c>
      <c r="E21">
        <f t="shared" si="3"/>
        <v>0.87656250000000002</v>
      </c>
      <c r="F21">
        <f t="shared" si="4"/>
        <v>0.95768428058712196</v>
      </c>
      <c r="G21">
        <f t="shared" si="5"/>
        <v>1.5107998419835711</v>
      </c>
      <c r="O21" t="s">
        <v>158</v>
      </c>
      <c r="P21">
        <f t="shared" si="6"/>
        <v>0.69404492330273204</v>
      </c>
      <c r="Q21">
        <f t="shared" si="7"/>
        <v>0.74513432017543857</v>
      </c>
      <c r="R21">
        <f t="shared" si="8"/>
        <v>0.45443488778722557</v>
      </c>
      <c r="S21">
        <f t="shared" ref="S21:S23" si="9">S11/Y11</f>
        <v>2.1595464135021101</v>
      </c>
    </row>
    <row r="22" spans="3:19" x14ac:dyDescent="0.25">
      <c r="C22" s="23"/>
      <c r="D22">
        <f t="shared" si="2"/>
        <v>0.66870118756607577</v>
      </c>
      <c r="E22">
        <f t="shared" si="3"/>
        <v>1.2408536585365852</v>
      </c>
      <c r="F22">
        <f t="shared" si="4"/>
        <v>0.8796032899509697</v>
      </c>
      <c r="G22">
        <f t="shared" si="5"/>
        <v>1.7063151084458774</v>
      </c>
      <c r="P22">
        <f t="shared" si="6"/>
        <v>0.65314717384844834</v>
      </c>
      <c r="Q22">
        <f t="shared" si="7"/>
        <v>0.55436197916666652</v>
      </c>
      <c r="R22">
        <f t="shared" si="8"/>
        <v>0.6960800607158486</v>
      </c>
      <c r="S22">
        <f t="shared" si="9"/>
        <v>3.2118342382096254</v>
      </c>
    </row>
    <row r="23" spans="3:19" x14ac:dyDescent="0.25">
      <c r="C23" s="23" t="s">
        <v>159</v>
      </c>
      <c r="D23">
        <f t="shared" si="2"/>
        <v>0.88119385641031323</v>
      </c>
      <c r="E23">
        <f t="shared" si="3"/>
        <v>0.88392857142857129</v>
      </c>
      <c r="F23">
        <f t="shared" si="4"/>
        <v>1.0475520662926536</v>
      </c>
      <c r="G23">
        <f t="shared" si="5"/>
        <v>1.0286210045662099</v>
      </c>
      <c r="O23" t="s">
        <v>159</v>
      </c>
      <c r="P23">
        <f>P13/V13</f>
        <v>0.88497389535943904</v>
      </c>
      <c r="Q23">
        <f t="shared" si="7"/>
        <v>1.03143310546875</v>
      </c>
      <c r="R23">
        <f t="shared" si="8"/>
        <v>1.0214800411536697</v>
      </c>
      <c r="S23">
        <f t="shared" si="9"/>
        <v>0.99878961601058158</v>
      </c>
    </row>
    <row r="24" spans="3:19" x14ac:dyDescent="0.25">
      <c r="D24">
        <f t="shared" si="2"/>
        <v>1.1384054592978892</v>
      </c>
      <c r="E24">
        <f t="shared" si="3"/>
        <v>1.1059782608695652</v>
      </c>
      <c r="F24">
        <f t="shared" si="4"/>
        <v>0.95152471885725631</v>
      </c>
      <c r="G24">
        <f t="shared" si="5"/>
        <v>0.97295265891509364</v>
      </c>
      <c r="P24">
        <f>P14/V14</f>
        <v>1.1171450819229614</v>
      </c>
      <c r="Q24">
        <f t="shared" ref="Q24" si="10">Q14/W14</f>
        <v>0.96997434701492513</v>
      </c>
      <c r="R24">
        <f t="shared" ref="R24" si="11">R14/X14</f>
        <v>0.97925176132639524</v>
      </c>
      <c r="S24">
        <f t="shared" ref="S24" si="12">S14/Y14</f>
        <v>1.0011763066643602</v>
      </c>
    </row>
    <row r="26" spans="3:19" x14ac:dyDescent="0.25">
      <c r="C26" t="s">
        <v>170</v>
      </c>
    </row>
    <row r="27" spans="3:19" x14ac:dyDescent="0.25">
      <c r="E27" t="s">
        <v>164</v>
      </c>
      <c r="F27" t="s">
        <v>169</v>
      </c>
      <c r="G27" t="s">
        <v>171</v>
      </c>
      <c r="K27" t="s">
        <v>164</v>
      </c>
      <c r="L27" t="s">
        <v>169</v>
      </c>
      <c r="M27" t="s">
        <v>171</v>
      </c>
    </row>
    <row r="28" spans="3:19" x14ac:dyDescent="0.25">
      <c r="E28">
        <v>0.77937330216396472</v>
      </c>
      <c r="F28">
        <v>0.62584707669088868</v>
      </c>
      <c r="G28">
        <v>0.88119385641031323</v>
      </c>
      <c r="K28">
        <v>0.80223234388541376</v>
      </c>
      <c r="L28">
        <v>0.69404492330273204</v>
      </c>
      <c r="M28">
        <v>0.88497389535943904</v>
      </c>
    </row>
    <row r="29" spans="3:19" x14ac:dyDescent="0.25">
      <c r="E29">
        <v>0.78666881472251327</v>
      </c>
      <c r="F29">
        <v>0.66870118756607577</v>
      </c>
      <c r="G29">
        <v>1.1384054592978892</v>
      </c>
      <c r="K29">
        <v>0.96267316674449777</v>
      </c>
      <c r="L29">
        <v>0.65314717384844834</v>
      </c>
      <c r="M29">
        <v>1.1171450819229614</v>
      </c>
    </row>
    <row r="30" spans="3:19" x14ac:dyDescent="0.25">
      <c r="E30">
        <v>1.0862499999999997</v>
      </c>
      <c r="F30">
        <v>0.87656250000000002</v>
      </c>
      <c r="G30">
        <v>0.88392857142857129</v>
      </c>
      <c r="K30">
        <v>0.55487575301204817</v>
      </c>
      <c r="L30">
        <v>0.74513432017543857</v>
      </c>
      <c r="M30">
        <v>1.03143310546875</v>
      </c>
    </row>
    <row r="31" spans="3:19" x14ac:dyDescent="0.25">
      <c r="E31">
        <v>1.5736111111111111</v>
      </c>
      <c r="F31">
        <v>1.2408536585365852</v>
      </c>
      <c r="G31">
        <v>1.1059782608695652</v>
      </c>
      <c r="K31">
        <v>0.40704900568181807</v>
      </c>
      <c r="L31">
        <v>0.55436197916666652</v>
      </c>
      <c r="M31">
        <v>0.96997434701492513</v>
      </c>
    </row>
    <row r="32" spans="3:19" x14ac:dyDescent="0.25">
      <c r="E32">
        <v>0.65863874699685931</v>
      </c>
      <c r="F32">
        <v>0.95768428058712196</v>
      </c>
      <c r="G32">
        <v>1.0475520662926536</v>
      </c>
      <c r="K32">
        <v>0.72449742375038595</v>
      </c>
      <c r="L32">
        <v>0.45443488778722557</v>
      </c>
      <c r="M32">
        <v>1.0214800411536697</v>
      </c>
    </row>
    <row r="33" spans="5:13" x14ac:dyDescent="0.25">
      <c r="E33">
        <v>0.6333926755020397</v>
      </c>
      <c r="F33">
        <v>0.8796032899509697</v>
      </c>
      <c r="G33">
        <v>0.95152471885725631</v>
      </c>
      <c r="K33">
        <v>0.70687324483262992</v>
      </c>
      <c r="L33">
        <v>0.6960800607158486</v>
      </c>
      <c r="M33">
        <v>0.97925176132639524</v>
      </c>
    </row>
    <row r="34" spans="5:13" x14ac:dyDescent="0.25">
      <c r="E34">
        <v>1.4575617887946655</v>
      </c>
      <c r="F34">
        <v>1.5107998419835711</v>
      </c>
      <c r="G34">
        <v>1.0286210045662099</v>
      </c>
      <c r="K34">
        <v>0.87379867872763917</v>
      </c>
      <c r="L34">
        <v>2.1595464135021101</v>
      </c>
      <c r="M34">
        <v>0.99878961601058158</v>
      </c>
    </row>
    <row r="35" spans="5:13" x14ac:dyDescent="0.25">
      <c r="E35">
        <v>1.7758863641854505</v>
      </c>
      <c r="F35">
        <v>1.7063151084458774</v>
      </c>
      <c r="G35">
        <v>0.97295265891509364</v>
      </c>
      <c r="K35">
        <v>0.97097046074539284</v>
      </c>
      <c r="L35">
        <v>3.2118342382096254</v>
      </c>
      <c r="M35">
        <v>1.0011763066643602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</vt:lpstr>
      <vt:lpstr>normalized to bca single specie</vt:lpstr>
      <vt:lpstr>normalized to bca then ictrl</vt:lpstr>
      <vt:lpstr>Ratio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2023-07-04T16:32:23Z</dcterms:created>
  <dcterms:modified xsi:type="dcterms:W3CDTF">2023-07-19T06:33:55Z</dcterms:modified>
</cp:coreProperties>
</file>