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Miro1 R285Q\Miro1 R285Q from Jaqueline and Thorsten Tübingen collab\for PPC\"/>
    </mc:Choice>
  </mc:AlternateContent>
  <xr:revisionPtr revIDLastSave="0" documentId="8_{CA3B4385-C5CD-4498-B6ED-A41B95BECB5E}" xr6:coauthVersionLast="47" xr6:coauthVersionMax="47" xr10:uidLastSave="{00000000-0000-0000-0000-000000000000}"/>
  <bookViews>
    <workbookView xWindow="29325" yWindow="930" windowWidth="27210" windowHeight="12240" tabRatio="853" xr2:uid="{00000000-000D-0000-FFFF-FFFF00000000}"/>
  </bookViews>
  <sheets>
    <sheet name="Total activity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5" l="1"/>
  <c r="AX16" i="35"/>
  <c r="AW16" i="35"/>
  <c r="AR13" i="35" l="1"/>
  <c r="AQ13" i="35"/>
  <c r="AP13" i="35"/>
  <c r="AO13" i="35"/>
  <c r="AN13" i="35"/>
  <c r="AM13" i="35"/>
  <c r="AI13" i="35"/>
  <c r="AH13" i="35"/>
  <c r="AG13" i="35"/>
  <c r="AF13" i="35"/>
  <c r="AE13" i="35"/>
  <c r="AD13" i="35"/>
  <c r="AC13" i="35"/>
  <c r="Y13" i="35"/>
  <c r="X13" i="35"/>
  <c r="W13" i="35"/>
  <c r="V13" i="35"/>
  <c r="U13" i="35"/>
  <c r="T13" i="35"/>
  <c r="P13" i="35"/>
  <c r="O13" i="35"/>
  <c r="N13" i="35"/>
  <c r="M13" i="35"/>
  <c r="H13" i="35"/>
  <c r="G13" i="35"/>
  <c r="F13" i="35"/>
  <c r="E13" i="35"/>
  <c r="C13" i="35"/>
  <c r="AV17" i="35" l="1"/>
  <c r="AV18" i="35" s="1"/>
  <c r="AV19" i="35" s="1"/>
  <c r="AV20" i="35" s="1"/>
  <c r="AV21" i="35" s="1"/>
  <c r="AV22" i="35" s="1"/>
  <c r="AV23" i="35" s="1"/>
  <c r="AV24" i="35" s="1"/>
  <c r="AV25" i="35" s="1"/>
  <c r="AV26" i="35" s="1"/>
  <c r="AV27" i="35" s="1"/>
  <c r="AV28" i="35" s="1"/>
  <c r="AV29" i="35" s="1"/>
  <c r="AV30" i="35" s="1"/>
  <c r="AV31" i="35" s="1"/>
  <c r="AV32" i="35" s="1"/>
  <c r="AV33" i="35" s="1"/>
  <c r="AV34" i="35" s="1"/>
  <c r="AV35" i="35" s="1"/>
  <c r="AV36" i="35" s="1"/>
  <c r="AV37" i="35" s="1"/>
  <c r="AV38" i="35" s="1"/>
  <c r="AV39" i="35" s="1"/>
  <c r="AV40" i="35" s="1"/>
  <c r="AV41" i="35" s="1"/>
  <c r="AV42" i="35" s="1"/>
  <c r="AV43" i="35" s="1"/>
  <c r="AV44" i="35" s="1"/>
  <c r="AV45" i="35" s="1"/>
  <c r="AV46" i="35" s="1"/>
  <c r="AV47" i="35" s="1"/>
  <c r="AV48" i="35" s="1"/>
  <c r="AV49" i="35" s="1"/>
  <c r="AV50" i="35" s="1"/>
  <c r="AV51" i="35" s="1"/>
  <c r="AV52" i="35" s="1"/>
  <c r="AV53" i="35" s="1"/>
  <c r="AV54" i="35" s="1"/>
  <c r="AV55" i="35" s="1"/>
  <c r="AV56" i="35" s="1"/>
  <c r="AV57" i="35" s="1"/>
  <c r="AV58" i="35" s="1"/>
  <c r="AV59" i="35" s="1"/>
  <c r="AV60" i="35" s="1"/>
  <c r="AV61" i="35" s="1"/>
  <c r="AV62" i="35" s="1"/>
  <c r="AV63" i="35" s="1"/>
  <c r="AV64" i="35" s="1"/>
  <c r="AV65" i="35" s="1"/>
  <c r="AV66" i="35" s="1"/>
  <c r="AV67" i="35" s="1"/>
  <c r="AV68" i="35" s="1"/>
  <c r="AV69" i="35" s="1"/>
  <c r="AV70" i="35" s="1"/>
  <c r="AV71" i="35" s="1"/>
  <c r="AV72" i="35" s="1"/>
  <c r="AV73" i="35" s="1"/>
  <c r="AV74" i="35" s="1"/>
  <c r="AV75" i="35" s="1"/>
  <c r="AV76" i="35" s="1"/>
  <c r="AV77" i="35" s="1"/>
  <c r="AV78" i="35" s="1"/>
  <c r="AV79" i="35" s="1"/>
  <c r="AV80" i="35" s="1"/>
  <c r="AV81" i="35" s="1"/>
  <c r="AV82" i="35" s="1"/>
  <c r="AV83" i="35" s="1"/>
  <c r="AV84" i="35" s="1"/>
  <c r="AV85" i="35" s="1"/>
  <c r="AV86" i="35" s="1"/>
  <c r="AV87" i="35" s="1"/>
  <c r="AV88" i="35" s="1"/>
  <c r="AV89" i="35" s="1"/>
  <c r="AV90" i="35" s="1"/>
  <c r="AV91" i="35" s="1"/>
  <c r="AV92" i="35" s="1"/>
  <c r="AV93" i="35" s="1"/>
  <c r="AV94" i="35" s="1"/>
  <c r="AV95" i="35" s="1"/>
  <c r="AV96" i="35" s="1"/>
  <c r="AV97" i="35" s="1"/>
  <c r="AV98" i="35" s="1"/>
  <c r="AV99" i="35" s="1"/>
  <c r="AV100" i="35" s="1"/>
  <c r="AV101" i="35" s="1"/>
  <c r="AV102" i="35" s="1"/>
  <c r="AV103" i="35" s="1"/>
  <c r="AV104" i="35" s="1"/>
  <c r="AV105" i="35" s="1"/>
  <c r="AV106" i="35" s="1"/>
  <c r="AV107" i="35" s="1"/>
  <c r="BC3" i="35"/>
  <c r="AZ3" i="35"/>
  <c r="AW3" i="35"/>
  <c r="BC16" i="35" l="1"/>
  <c r="BC17" i="35"/>
  <c r="BC19" i="35"/>
  <c r="BC21" i="35"/>
  <c r="BC23" i="35"/>
  <c r="BC25" i="35"/>
  <c r="BC27" i="35"/>
  <c r="BC29" i="35"/>
  <c r="BC31" i="35"/>
  <c r="BC33" i="35"/>
  <c r="BC35" i="35"/>
  <c r="BC37" i="35"/>
  <c r="BC39" i="35"/>
  <c r="BC41" i="35"/>
  <c r="BC43" i="35"/>
  <c r="BC45" i="35"/>
  <c r="BC47" i="35"/>
  <c r="BC49" i="35"/>
  <c r="BC51" i="35"/>
  <c r="BC53" i="35"/>
  <c r="BC55" i="35"/>
  <c r="BC57" i="35"/>
  <c r="BC59" i="35"/>
  <c r="BC61" i="35"/>
  <c r="BC63" i="35"/>
  <c r="BC65" i="35"/>
  <c r="BC67" i="35"/>
  <c r="BC69" i="35"/>
  <c r="BC71" i="35"/>
  <c r="BC73" i="35"/>
  <c r="BC75" i="35"/>
  <c r="BC77" i="35"/>
  <c r="BC79" i="35"/>
  <c r="BC81" i="35"/>
  <c r="BC83" i="35"/>
  <c r="BC85" i="35"/>
  <c r="BC87" i="35"/>
  <c r="BC89" i="35"/>
  <c r="BC91" i="35"/>
  <c r="BC93" i="35"/>
  <c r="BC18" i="35"/>
  <c r="BC20" i="35"/>
  <c r="BC22" i="35"/>
  <c r="BC24" i="35"/>
  <c r="BC26" i="35"/>
  <c r="BC28" i="35"/>
  <c r="BC30" i="35"/>
  <c r="BC32" i="35"/>
  <c r="BC34" i="35"/>
  <c r="BC36" i="35"/>
  <c r="BC38" i="35"/>
  <c r="BC40" i="35"/>
  <c r="BC42" i="35"/>
  <c r="BC44" i="35"/>
  <c r="BC46" i="35"/>
  <c r="BC48" i="35"/>
  <c r="BC50" i="35"/>
  <c r="BC52" i="35"/>
  <c r="BC54" i="35"/>
  <c r="BC56" i="35"/>
  <c r="BC58" i="35"/>
  <c r="BC60" i="35"/>
  <c r="BC62" i="35"/>
  <c r="BC64" i="35"/>
  <c r="BC66" i="35"/>
  <c r="BC68" i="35"/>
  <c r="BC70" i="35"/>
  <c r="BC72" i="35"/>
  <c r="BC74" i="35"/>
  <c r="BC76" i="35"/>
  <c r="BC78" i="35"/>
  <c r="BC80" i="35"/>
  <c r="BC82" i="35"/>
  <c r="BC84" i="35"/>
  <c r="BC86" i="35"/>
  <c r="BC88" i="35"/>
  <c r="BC90" i="35"/>
  <c r="BC92" i="35"/>
  <c r="BD18" i="35"/>
  <c r="BD20" i="35"/>
  <c r="BD22" i="35"/>
  <c r="BD24" i="35"/>
  <c r="BD26" i="35"/>
  <c r="BD28" i="35"/>
  <c r="BD30" i="35"/>
  <c r="BD32" i="35"/>
  <c r="BD34" i="35"/>
  <c r="BD36" i="35"/>
  <c r="BD38" i="35"/>
  <c r="BD40" i="35"/>
  <c r="BD42" i="35"/>
  <c r="BD44" i="35"/>
  <c r="BD46" i="35"/>
  <c r="BD48" i="35"/>
  <c r="BD50" i="35"/>
  <c r="BD52" i="35"/>
  <c r="BD54" i="35"/>
  <c r="BD56" i="35"/>
  <c r="BD58" i="35"/>
  <c r="BD60" i="35"/>
  <c r="BD62" i="35"/>
  <c r="BD64" i="35"/>
  <c r="BD66" i="35"/>
  <c r="BD68" i="35"/>
  <c r="BD70" i="35"/>
  <c r="BD72" i="35"/>
  <c r="BD74" i="35"/>
  <c r="BD76" i="35"/>
  <c r="BD78" i="35"/>
  <c r="BD80" i="35"/>
  <c r="BD82" i="35"/>
  <c r="BD84" i="35"/>
  <c r="BD86" i="35"/>
  <c r="BD88" i="35"/>
  <c r="BD90" i="35"/>
  <c r="BD92" i="35"/>
  <c r="BD94" i="35"/>
  <c r="BD21" i="35"/>
  <c r="BD29" i="35"/>
  <c r="BD37" i="35"/>
  <c r="BD45" i="35"/>
  <c r="BD53" i="35"/>
  <c r="BD61" i="35"/>
  <c r="BD69" i="35"/>
  <c r="BD77" i="35"/>
  <c r="BD85" i="35"/>
  <c r="BD93" i="35"/>
  <c r="BC96" i="35"/>
  <c r="BC98" i="35"/>
  <c r="BC100" i="35"/>
  <c r="BC102" i="35"/>
  <c r="BC104" i="35"/>
  <c r="BC106" i="35"/>
  <c r="BD16" i="35"/>
  <c r="BD23" i="35"/>
  <c r="BD31" i="35"/>
  <c r="BD39" i="35"/>
  <c r="BD47" i="35"/>
  <c r="BD55" i="35"/>
  <c r="BD63" i="35"/>
  <c r="BD71" i="35"/>
  <c r="BD79" i="35"/>
  <c r="BD87" i="35"/>
  <c r="BC94" i="35"/>
  <c r="BE94" i="35" s="1"/>
  <c r="BD96" i="35"/>
  <c r="BD98" i="35"/>
  <c r="BD100" i="35"/>
  <c r="BD102" i="35"/>
  <c r="BD104" i="35"/>
  <c r="BD106" i="35"/>
  <c r="BD17" i="35"/>
  <c r="BD25" i="35"/>
  <c r="BD33" i="35"/>
  <c r="BD41" i="35"/>
  <c r="BD49" i="35"/>
  <c r="BD57" i="35"/>
  <c r="BD65" i="35"/>
  <c r="BD73" i="35"/>
  <c r="BD81" i="35"/>
  <c r="BD89" i="35"/>
  <c r="BC95" i="35"/>
  <c r="BC97" i="35"/>
  <c r="BC99" i="35"/>
  <c r="BC101" i="35"/>
  <c r="BC103" i="35"/>
  <c r="BC105" i="35"/>
  <c r="BC107" i="35"/>
  <c r="BD27" i="35"/>
  <c r="BD59" i="35"/>
  <c r="BD91" i="35"/>
  <c r="BD101" i="35"/>
  <c r="BD35" i="35"/>
  <c r="BD67" i="35"/>
  <c r="BD95" i="35"/>
  <c r="BD103" i="35"/>
  <c r="BD43" i="35"/>
  <c r="BD75" i="35"/>
  <c r="BD97" i="35"/>
  <c r="BD105" i="35"/>
  <c r="BD83" i="35"/>
  <c r="BD99" i="35"/>
  <c r="BD19" i="35"/>
  <c r="BD107" i="35"/>
  <c r="BD51" i="35"/>
  <c r="AW18" i="35"/>
  <c r="AW20" i="35"/>
  <c r="AW22" i="35"/>
  <c r="AW24" i="35"/>
  <c r="AW26" i="35"/>
  <c r="AW28" i="35"/>
  <c r="AY28" i="35" s="1"/>
  <c r="AW30" i="35"/>
  <c r="AW32" i="35"/>
  <c r="AW34" i="35"/>
  <c r="AW36" i="35"/>
  <c r="AW38" i="35"/>
  <c r="AW17" i="35"/>
  <c r="AW19" i="35"/>
  <c r="AW21" i="35"/>
  <c r="AW23" i="35"/>
  <c r="AW25" i="35"/>
  <c r="AW27" i="35"/>
  <c r="AW29" i="35"/>
  <c r="AW31" i="35"/>
  <c r="AW33" i="35"/>
  <c r="AW35" i="35"/>
  <c r="AW37" i="35"/>
  <c r="AX19" i="35"/>
  <c r="AX23" i="35"/>
  <c r="AX27" i="35"/>
  <c r="AX31" i="35"/>
  <c r="AX35" i="35"/>
  <c r="AW39" i="35"/>
  <c r="AW41" i="35"/>
  <c r="AW43" i="35"/>
  <c r="AX20" i="35"/>
  <c r="AX24" i="35"/>
  <c r="AX28" i="35"/>
  <c r="AX32" i="35"/>
  <c r="AX36" i="35"/>
  <c r="AX39" i="35"/>
  <c r="AX41" i="35"/>
  <c r="AX43" i="35"/>
  <c r="AX45" i="35"/>
  <c r="AX47" i="35"/>
  <c r="AX49" i="35"/>
  <c r="AX51" i="35"/>
  <c r="AX53" i="35"/>
  <c r="AX55" i="35"/>
  <c r="AX57" i="35"/>
  <c r="AX59" i="35"/>
  <c r="AX61" i="35"/>
  <c r="AX63" i="35"/>
  <c r="AX65" i="35"/>
  <c r="AX67" i="35"/>
  <c r="AX69" i="35"/>
  <c r="AX71" i="35"/>
  <c r="AX73" i="35"/>
  <c r="AX75" i="35"/>
  <c r="AX77" i="35"/>
  <c r="AX79" i="35"/>
  <c r="AX81" i="35"/>
  <c r="AX83" i="35"/>
  <c r="AX85" i="35"/>
  <c r="AX87" i="35"/>
  <c r="AX89" i="35"/>
  <c r="AX91" i="35"/>
  <c r="AX93" i="35"/>
  <c r="AX95" i="35"/>
  <c r="AX97" i="35"/>
  <c r="AX99" i="35"/>
  <c r="AX101" i="35"/>
  <c r="AX103" i="35"/>
  <c r="AX105" i="35"/>
  <c r="AX107" i="35"/>
  <c r="AX17" i="35"/>
  <c r="AX21" i="35"/>
  <c r="AX25" i="35"/>
  <c r="AX29" i="35"/>
  <c r="AX33" i="35"/>
  <c r="AX37" i="35"/>
  <c r="AW40" i="35"/>
  <c r="AW42" i="35"/>
  <c r="AW44" i="35"/>
  <c r="AW46" i="35"/>
  <c r="AW48" i="35"/>
  <c r="AW50" i="35"/>
  <c r="AW52" i="35"/>
  <c r="AW54" i="35"/>
  <c r="AW56" i="35"/>
  <c r="AW58" i="35"/>
  <c r="AW60" i="35"/>
  <c r="AW62" i="35"/>
  <c r="AW64" i="35"/>
  <c r="AW66" i="35"/>
  <c r="AW68" i="35"/>
  <c r="AW70" i="35"/>
  <c r="AW72" i="35"/>
  <c r="AW74" i="35"/>
  <c r="AW76" i="35"/>
  <c r="AW78" i="35"/>
  <c r="AW80" i="35"/>
  <c r="AW82" i="35"/>
  <c r="AW84" i="35"/>
  <c r="AW86" i="35"/>
  <c r="AW88" i="35"/>
  <c r="AW90" i="35"/>
  <c r="AW92" i="35"/>
  <c r="AW94" i="35"/>
  <c r="AW96" i="35"/>
  <c r="AW98" i="35"/>
  <c r="AW100" i="35"/>
  <c r="AW102" i="35"/>
  <c r="AW104" i="35"/>
  <c r="AW106" i="35"/>
  <c r="AX22" i="35"/>
  <c r="AX38" i="35"/>
  <c r="AW45" i="35"/>
  <c r="AW49" i="35"/>
  <c r="AW53" i="35"/>
  <c r="AW57" i="35"/>
  <c r="AW61" i="35"/>
  <c r="AW65" i="35"/>
  <c r="AW69" i="35"/>
  <c r="AW73" i="35"/>
  <c r="AW77" i="35"/>
  <c r="AW81" i="35"/>
  <c r="AW85" i="35"/>
  <c r="AW89" i="35"/>
  <c r="AW93" i="35"/>
  <c r="AW97" i="35"/>
  <c r="AW101" i="35"/>
  <c r="AW105" i="35"/>
  <c r="AX26" i="35"/>
  <c r="AX40" i="35"/>
  <c r="AX46" i="35"/>
  <c r="AX50" i="35"/>
  <c r="AX54" i="35"/>
  <c r="AX58" i="35"/>
  <c r="AX62" i="35"/>
  <c r="AX66" i="35"/>
  <c r="AX70" i="35"/>
  <c r="AX74" i="35"/>
  <c r="AX78" i="35"/>
  <c r="AX82" i="35"/>
  <c r="AX86" i="35"/>
  <c r="AX90" i="35"/>
  <c r="AX94" i="35"/>
  <c r="AX98" i="35"/>
  <c r="AX102" i="35"/>
  <c r="AX106" i="35"/>
  <c r="AX30" i="35"/>
  <c r="AX42" i="35"/>
  <c r="AW47" i="35"/>
  <c r="AW51" i="35"/>
  <c r="AW55" i="35"/>
  <c r="AW59" i="35"/>
  <c r="AW63" i="35"/>
  <c r="AW67" i="35"/>
  <c r="AW71" i="35"/>
  <c r="AW75" i="35"/>
  <c r="AW79" i="35"/>
  <c r="AW83" i="35"/>
  <c r="AW87" i="35"/>
  <c r="AW91" i="35"/>
  <c r="AW95" i="35"/>
  <c r="AW99" i="35"/>
  <c r="AW103" i="35"/>
  <c r="AY103" i="35" s="1"/>
  <c r="AW107" i="35"/>
  <c r="AX18" i="35"/>
  <c r="AX52" i="35"/>
  <c r="AX68" i="35"/>
  <c r="AX84" i="35"/>
  <c r="AX100" i="35"/>
  <c r="AX34" i="35"/>
  <c r="AX56" i="35"/>
  <c r="AX72" i="35"/>
  <c r="AX88" i="35"/>
  <c r="AX104" i="35"/>
  <c r="AX44" i="35"/>
  <c r="AX60" i="35"/>
  <c r="AX76" i="35"/>
  <c r="AX92" i="35"/>
  <c r="AX48" i="35"/>
  <c r="AX64" i="35"/>
  <c r="AX80" i="35"/>
  <c r="AX96" i="35"/>
  <c r="AZ18" i="35"/>
  <c r="AZ20" i="35"/>
  <c r="AZ22" i="35"/>
  <c r="AZ24" i="35"/>
  <c r="AZ26" i="35"/>
  <c r="AZ28" i="35"/>
  <c r="AZ30" i="35"/>
  <c r="AZ32" i="35"/>
  <c r="AZ34" i="35"/>
  <c r="AZ36" i="35"/>
  <c r="AZ38" i="35"/>
  <c r="AZ40" i="35"/>
  <c r="AZ42" i="35"/>
  <c r="AZ44" i="35"/>
  <c r="AZ46" i="35"/>
  <c r="AZ48" i="35"/>
  <c r="AZ50" i="35"/>
  <c r="AZ52" i="35"/>
  <c r="AZ54" i="35"/>
  <c r="AZ56" i="35"/>
  <c r="AZ58" i="35"/>
  <c r="AZ60" i="35"/>
  <c r="AZ62" i="35"/>
  <c r="AZ64" i="35"/>
  <c r="AZ66" i="35"/>
  <c r="AZ68" i="35"/>
  <c r="AZ70" i="35"/>
  <c r="AZ72" i="35"/>
  <c r="AZ74" i="35"/>
  <c r="AZ76" i="35"/>
  <c r="AZ78" i="35"/>
  <c r="AZ80" i="35"/>
  <c r="AZ82" i="35"/>
  <c r="AZ84" i="35"/>
  <c r="AZ86" i="35"/>
  <c r="AZ88" i="35"/>
  <c r="AZ90" i="35"/>
  <c r="AZ92" i="35"/>
  <c r="AZ94" i="35"/>
  <c r="AZ96" i="35"/>
  <c r="AZ98" i="35"/>
  <c r="AZ100" i="35"/>
  <c r="AZ102" i="35"/>
  <c r="AZ104" i="35"/>
  <c r="AZ106" i="35"/>
  <c r="BA16" i="35"/>
  <c r="BA18" i="35"/>
  <c r="BA20" i="35"/>
  <c r="BA22" i="35"/>
  <c r="BA24" i="35"/>
  <c r="BA26" i="35"/>
  <c r="BA28" i="35"/>
  <c r="BA30" i="35"/>
  <c r="BA32" i="35"/>
  <c r="BA34" i="35"/>
  <c r="BA36" i="35"/>
  <c r="BA38" i="35"/>
  <c r="BA40" i="35"/>
  <c r="BA42" i="35"/>
  <c r="BA44" i="35"/>
  <c r="BA46" i="35"/>
  <c r="BA48" i="35"/>
  <c r="BA50" i="35"/>
  <c r="BA52" i="35"/>
  <c r="BA54" i="35"/>
  <c r="BA56" i="35"/>
  <c r="BA58" i="35"/>
  <c r="BA60" i="35"/>
  <c r="BA62" i="35"/>
  <c r="BA64" i="35"/>
  <c r="BA66" i="35"/>
  <c r="BA68" i="35"/>
  <c r="BA70" i="35"/>
  <c r="BA72" i="35"/>
  <c r="BA74" i="35"/>
  <c r="BA76" i="35"/>
  <c r="BA78" i="35"/>
  <c r="BA80" i="35"/>
  <c r="BA82" i="35"/>
  <c r="BA84" i="35"/>
  <c r="BA86" i="35"/>
  <c r="BA88" i="35"/>
  <c r="BA90" i="35"/>
  <c r="BA92" i="35"/>
  <c r="BA94" i="35"/>
  <c r="BA96" i="35"/>
  <c r="BA98" i="35"/>
  <c r="BA100" i="35"/>
  <c r="AZ17" i="35"/>
  <c r="AZ19" i="35"/>
  <c r="AZ21" i="35"/>
  <c r="AZ23" i="35"/>
  <c r="AZ25" i="35"/>
  <c r="AZ27" i="35"/>
  <c r="AZ29" i="35"/>
  <c r="AZ31" i="35"/>
  <c r="AZ33" i="35"/>
  <c r="AZ35" i="35"/>
  <c r="AZ37" i="35"/>
  <c r="AZ39" i="35"/>
  <c r="AZ41" i="35"/>
  <c r="AZ43" i="35"/>
  <c r="AZ45" i="35"/>
  <c r="AZ47" i="35"/>
  <c r="AZ49" i="35"/>
  <c r="AZ51" i="35"/>
  <c r="AZ53" i="35"/>
  <c r="AZ55" i="35"/>
  <c r="AZ57" i="35"/>
  <c r="AZ59" i="35"/>
  <c r="AZ61" i="35"/>
  <c r="AZ63" i="35"/>
  <c r="AZ65" i="35"/>
  <c r="AZ67" i="35"/>
  <c r="AZ69" i="35"/>
  <c r="AZ71" i="35"/>
  <c r="AZ73" i="35"/>
  <c r="AZ75" i="35"/>
  <c r="AZ77" i="35"/>
  <c r="AZ79" i="35"/>
  <c r="AZ81" i="35"/>
  <c r="AZ83" i="35"/>
  <c r="AZ85" i="35"/>
  <c r="AZ87" i="35"/>
  <c r="AZ89" i="35"/>
  <c r="AZ91" i="35"/>
  <c r="AZ93" i="35"/>
  <c r="AZ95" i="35"/>
  <c r="AZ97" i="35"/>
  <c r="AZ99" i="35"/>
  <c r="AZ101" i="35"/>
  <c r="AZ103" i="35"/>
  <c r="AZ105" i="35"/>
  <c r="AZ107" i="35"/>
  <c r="BA17" i="35"/>
  <c r="BA25" i="35"/>
  <c r="BA33" i="35"/>
  <c r="BA41" i="35"/>
  <c r="BA49" i="35"/>
  <c r="BA57" i="35"/>
  <c r="BA65" i="35"/>
  <c r="BA73" i="35"/>
  <c r="BA81" i="35"/>
  <c r="BA89" i="35"/>
  <c r="BA97" i="35"/>
  <c r="BA103" i="35"/>
  <c r="BA107" i="35"/>
  <c r="BA19" i="35"/>
  <c r="BA27" i="35"/>
  <c r="BA35" i="35"/>
  <c r="BA43" i="35"/>
  <c r="BA51" i="35"/>
  <c r="BA59" i="35"/>
  <c r="BA67" i="35"/>
  <c r="BA75" i="35"/>
  <c r="BA83" i="35"/>
  <c r="BA91" i="35"/>
  <c r="BA99" i="35"/>
  <c r="BA104" i="35"/>
  <c r="BA21" i="35"/>
  <c r="BA29" i="35"/>
  <c r="BA37" i="35"/>
  <c r="BA45" i="35"/>
  <c r="BA53" i="35"/>
  <c r="BA61" i="35"/>
  <c r="BA69" i="35"/>
  <c r="BA77" i="35"/>
  <c r="BA85" i="35"/>
  <c r="BA93" i="35"/>
  <c r="BA101" i="35"/>
  <c r="BA105" i="35"/>
  <c r="BA31" i="35"/>
  <c r="BA63" i="35"/>
  <c r="BA95" i="35"/>
  <c r="BA39" i="35"/>
  <c r="BA71" i="35"/>
  <c r="BA102" i="35"/>
  <c r="BA47" i="35"/>
  <c r="BA79" i="35"/>
  <c r="BA106" i="35"/>
  <c r="BA23" i="35"/>
  <c r="BA55" i="35"/>
  <c r="BA87" i="35"/>
  <c r="BE103" i="35"/>
  <c r="BB3" i="35"/>
  <c r="AY3" i="35"/>
  <c r="BE3" i="35"/>
  <c r="AY69" i="35" l="1"/>
  <c r="AY59" i="35"/>
  <c r="AY63" i="35"/>
  <c r="AY55" i="35"/>
  <c r="AY39" i="35"/>
  <c r="AY51" i="35"/>
  <c r="BE68" i="35"/>
  <c r="BB50" i="35"/>
  <c r="BB86" i="35"/>
  <c r="BB54" i="35"/>
  <c r="AY35" i="35"/>
  <c r="BB74" i="35"/>
  <c r="BB58" i="35"/>
  <c r="BB62" i="35"/>
  <c r="BB21" i="35"/>
  <c r="BB31" i="35"/>
  <c r="BB98" i="35"/>
  <c r="AY100" i="35"/>
  <c r="BB25" i="35"/>
  <c r="BB92" i="35"/>
  <c r="BB29" i="35"/>
  <c r="BB47" i="35"/>
  <c r="BB80" i="35"/>
  <c r="BB28" i="35"/>
  <c r="BE102" i="35"/>
  <c r="BE19" i="35"/>
  <c r="BB63" i="35"/>
  <c r="BB51" i="35"/>
  <c r="BB35" i="35"/>
  <c r="BB68" i="35"/>
  <c r="BB44" i="35"/>
  <c r="BB36" i="35"/>
  <c r="BB90" i="35"/>
  <c r="BB67" i="35"/>
  <c r="BB107" i="35"/>
  <c r="BB84" i="35"/>
  <c r="BB60" i="35"/>
  <c r="BB101" i="35"/>
  <c r="AY27" i="35"/>
  <c r="BB59" i="35"/>
  <c r="AY43" i="35"/>
  <c r="BB22" i="35"/>
  <c r="AY53" i="35"/>
  <c r="BE46" i="35"/>
  <c r="BB46" i="35"/>
  <c r="BB37" i="35"/>
  <c r="AY19" i="35"/>
  <c r="BE22" i="35"/>
  <c r="AY107" i="35"/>
  <c r="BE73" i="35"/>
  <c r="BB55" i="35"/>
  <c r="BB69" i="35"/>
  <c r="AY83" i="35"/>
  <c r="AY73" i="35"/>
  <c r="AY71" i="35"/>
  <c r="AY66" i="35"/>
  <c r="AY92" i="35"/>
  <c r="AY81" i="35"/>
  <c r="AY25" i="35"/>
  <c r="BE23" i="35"/>
  <c r="BE65" i="35"/>
  <c r="BE89" i="35"/>
  <c r="BE60" i="35"/>
  <c r="BE66" i="35"/>
  <c r="BE74" i="35"/>
  <c r="AY20" i="35"/>
  <c r="AY75" i="35"/>
  <c r="AY47" i="35"/>
  <c r="AY65" i="35"/>
  <c r="BB82" i="35"/>
  <c r="BB17" i="35"/>
  <c r="BE45" i="35"/>
  <c r="BE44" i="35"/>
  <c r="BE53" i="35"/>
  <c r="BE84" i="35"/>
  <c r="BE69" i="35"/>
  <c r="BE105" i="35"/>
  <c r="BE104" i="35"/>
  <c r="AY79" i="35"/>
  <c r="AY88" i="35"/>
  <c r="AY95" i="35"/>
  <c r="BB39" i="35"/>
  <c r="BE16" i="35"/>
  <c r="BB30" i="35"/>
  <c r="BB56" i="35"/>
  <c r="BB41" i="35"/>
  <c r="BB94" i="35"/>
  <c r="BB77" i="35"/>
  <c r="BB100" i="35"/>
  <c r="BB87" i="35"/>
  <c r="AY52" i="35"/>
  <c r="BE31" i="35"/>
  <c r="BB78" i="35"/>
  <c r="BB76" i="35"/>
  <c r="BB26" i="35"/>
  <c r="BB73" i="35"/>
  <c r="BB53" i="35"/>
  <c r="BB103" i="35"/>
  <c r="BB102" i="35"/>
  <c r="BE93" i="35"/>
  <c r="BE67" i="35"/>
  <c r="AY21" i="35"/>
  <c r="BB38" i="35"/>
  <c r="BB23" i="35"/>
  <c r="BB18" i="35"/>
  <c r="BB96" i="35"/>
  <c r="BE54" i="35"/>
  <c r="BB24" i="35"/>
  <c r="BE52" i="35"/>
  <c r="AY77" i="35"/>
  <c r="BE37" i="35"/>
  <c r="BE34" i="35"/>
  <c r="BB32" i="35"/>
  <c r="BE29" i="35"/>
  <c r="BE61" i="35"/>
  <c r="BE47" i="35"/>
  <c r="BE56" i="35"/>
  <c r="BE75" i="35"/>
  <c r="AY67" i="35"/>
  <c r="AY44" i="35"/>
  <c r="AY37" i="35"/>
  <c r="BE30" i="35"/>
  <c r="BE17" i="35"/>
  <c r="BE42" i="35"/>
  <c r="BE83" i="35"/>
  <c r="BE38" i="35"/>
  <c r="BE55" i="35"/>
  <c r="BE50" i="35"/>
  <c r="BE106" i="35"/>
  <c r="AY36" i="35"/>
  <c r="AY30" i="35"/>
  <c r="AY46" i="35"/>
  <c r="AY97" i="35"/>
  <c r="AY87" i="35"/>
  <c r="AY50" i="35"/>
  <c r="AY58" i="35"/>
  <c r="AY68" i="35"/>
  <c r="AY76" i="35"/>
  <c r="AY84" i="35"/>
  <c r="AY104" i="35"/>
  <c r="AY102" i="35"/>
  <c r="BB61" i="35"/>
  <c r="AY40" i="35"/>
  <c r="AY49" i="35"/>
  <c r="AY56" i="35"/>
  <c r="BB34" i="35"/>
  <c r="BB65" i="35"/>
  <c r="BB75" i="35"/>
  <c r="BB83" i="35"/>
  <c r="BB93" i="35"/>
  <c r="BB104" i="35"/>
  <c r="BE27" i="35"/>
  <c r="BB70" i="35"/>
  <c r="BE86" i="35"/>
  <c r="BE41" i="35"/>
  <c r="BE28" i="35"/>
  <c r="BE63" i="35"/>
  <c r="AY29" i="35"/>
  <c r="AY57" i="35"/>
  <c r="AY91" i="35"/>
  <c r="AY86" i="35"/>
  <c r="AY101" i="35"/>
  <c r="BE81" i="35"/>
  <c r="AY48" i="35"/>
  <c r="BB42" i="35"/>
  <c r="BB19" i="35"/>
  <c r="BB40" i="35"/>
  <c r="BB72" i="35"/>
  <c r="BB33" i="35"/>
  <c r="BB85" i="35"/>
  <c r="BB71" i="35"/>
  <c r="BB79" i="35"/>
  <c r="BB89" i="35"/>
  <c r="BB97" i="35"/>
  <c r="BE62" i="35"/>
  <c r="BE43" i="35"/>
  <c r="BE21" i="35"/>
  <c r="AY18" i="35"/>
  <c r="AY17" i="35"/>
  <c r="BE33" i="35"/>
  <c r="BE99" i="35"/>
  <c r="BE77" i="35"/>
  <c r="AY31" i="35"/>
  <c r="BE39" i="35"/>
  <c r="BE49" i="35"/>
  <c r="BE79" i="35"/>
  <c r="BE25" i="35"/>
  <c r="BE35" i="35"/>
  <c r="BE51" i="35"/>
  <c r="BE24" i="35"/>
  <c r="BE32" i="35"/>
  <c r="BE40" i="35"/>
  <c r="BE91" i="35"/>
  <c r="BE80" i="35"/>
  <c r="BE48" i="35"/>
  <c r="BE85" i="35"/>
  <c r="BE90" i="35"/>
  <c r="BE70" i="35"/>
  <c r="BE78" i="35"/>
  <c r="BE98" i="35"/>
  <c r="BE101" i="35"/>
  <c r="BE100" i="35"/>
  <c r="AY23" i="35"/>
  <c r="AY33" i="35"/>
  <c r="AY45" i="35"/>
  <c r="AY78" i="35"/>
  <c r="AY93" i="35"/>
  <c r="AY85" i="35"/>
  <c r="AY89" i="35"/>
  <c r="AY90" i="35"/>
  <c r="AY98" i="35"/>
  <c r="AY99" i="35"/>
  <c r="BB43" i="35"/>
  <c r="AY22" i="35"/>
  <c r="AY70" i="35"/>
  <c r="BB52" i="35"/>
  <c r="BB91" i="35"/>
  <c r="BE92" i="35"/>
  <c r="AY38" i="35"/>
  <c r="BB45" i="35"/>
  <c r="BB66" i="35"/>
  <c r="BE57" i="35"/>
  <c r="BE36" i="35"/>
  <c r="BE82" i="35"/>
  <c r="AY74" i="35"/>
  <c r="AY94" i="35"/>
  <c r="AY41" i="35"/>
  <c r="BB20" i="35"/>
  <c r="BB48" i="35"/>
  <c r="BB27" i="35"/>
  <c r="BB81" i="35"/>
  <c r="BB49" i="35"/>
  <c r="BB57" i="35"/>
  <c r="BB64" i="35"/>
  <c r="BB99" i="35"/>
  <c r="BB95" i="35"/>
  <c r="BB106" i="35"/>
  <c r="BB105" i="35"/>
  <c r="BE58" i="35"/>
  <c r="BB88" i="35"/>
  <c r="BE71" i="35"/>
  <c r="AY24" i="35"/>
  <c r="BE20" i="35"/>
  <c r="BE18" i="35"/>
  <c r="BE26" i="35"/>
  <c r="BE59" i="35"/>
  <c r="BE97" i="35"/>
  <c r="BE64" i="35"/>
  <c r="BE87" i="35"/>
  <c r="BE76" i="35"/>
  <c r="BE72" i="35"/>
  <c r="BE95" i="35"/>
  <c r="BE88" i="35"/>
  <c r="BE96" i="35"/>
  <c r="BE107" i="35"/>
  <c r="AY32" i="35"/>
  <c r="AY61" i="35"/>
  <c r="AY26" i="35"/>
  <c r="AY34" i="35"/>
  <c r="AY42" i="35"/>
  <c r="AY60" i="35"/>
  <c r="AY105" i="35"/>
  <c r="AY54" i="35"/>
  <c r="AY62" i="35"/>
  <c r="AY82" i="35"/>
  <c r="AY96" i="35"/>
  <c r="AY64" i="35"/>
  <c r="AY72" i="35"/>
  <c r="AY80" i="35"/>
  <c r="AY106" i="35"/>
  <c r="AY16" i="35"/>
  <c r="BB16" i="35"/>
  <c r="AZ16" i="35"/>
</calcChain>
</file>

<file path=xl/sharedStrings.xml><?xml version="1.0" encoding="utf-8"?>
<sst xmlns="http://schemas.openxmlformats.org/spreadsheetml/2006/main" count="536" uniqueCount="21">
  <si>
    <t>Drink</t>
  </si>
  <si>
    <t>Feed</t>
  </si>
  <si>
    <t>Zeit</t>
  </si>
  <si>
    <t>H/D</t>
  </si>
  <si>
    <t>Total 1</t>
  </si>
  <si>
    <t>Total 2</t>
  </si>
  <si>
    <t>Total 3</t>
  </si>
  <si>
    <t>Total 4</t>
  </si>
  <si>
    <t>Total 5</t>
  </si>
  <si>
    <t>Total 6</t>
  </si>
  <si>
    <t>H</t>
  </si>
  <si>
    <t>D</t>
  </si>
  <si>
    <t>Total</t>
  </si>
  <si>
    <t>Mittelwert</t>
  </si>
  <si>
    <t>h</t>
  </si>
  <si>
    <t>Summe</t>
  </si>
  <si>
    <t>Anzahl</t>
  </si>
  <si>
    <t>Miro1 Tg/Tg</t>
  </si>
  <si>
    <t>Miro1 WT/WT</t>
  </si>
  <si>
    <t>Miro1 WT/Tg</t>
  </si>
  <si>
    <t>Total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</si>
</sst>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/>
    <xf numFmtId="2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Fill="1"/>
    <xf numFmtId="164" fontId="0" fillId="0" borderId="0" xfId="0" applyNumberFormat="1" applyBorder="1"/>
    <xf numFmtId="0" fontId="0" fillId="0" borderId="2" xfId="0" applyBorder="1"/>
    <xf numFmtId="0" fontId="0" fillId="0" borderId="3" xfId="0" applyBorder="1"/>
    <xf numFmtId="0" fontId="1" fillId="0" borderId="0" xfId="0" applyFont="1" applyBorder="1"/>
    <xf numFmtId="0" fontId="0" fillId="2" borderId="0" xfId="0" applyFill="1" applyBorder="1"/>
    <xf numFmtId="0" fontId="0" fillId="2" borderId="2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0" fontId="0" fillId="3" borderId="0" xfId="0" applyFill="1" applyBorder="1"/>
    <xf numFmtId="164" fontId="0" fillId="3" borderId="0" xfId="0" applyNumberFormat="1" applyFill="1" applyBorder="1"/>
    <xf numFmtId="0" fontId="0" fillId="0" borderId="0" xfId="0" applyFill="1" applyBorder="1"/>
    <xf numFmtId="0" fontId="0" fillId="0" borderId="2" xfId="0" applyFill="1" applyBorder="1"/>
    <xf numFmtId="164" fontId="0" fillId="0" borderId="0" xfId="0" applyNumberFormat="1" applyFill="1" applyBorder="1"/>
    <xf numFmtId="2" fontId="0" fillId="0" borderId="0" xfId="0" applyNumberFormat="1" applyFill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2" fillId="2" borderId="0" xfId="0" applyFont="1" applyFill="1" applyBorder="1"/>
    <xf numFmtId="20" fontId="0" fillId="0" borderId="0" xfId="0" applyNumberFormat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H107"/>
  <sheetViews>
    <sheetView tabSelected="1" topLeftCell="AI1" zoomScale="85" zoomScaleNormal="85" workbookViewId="0">
      <selection activeCell="AP16" sqref="AP16:AP103"/>
    </sheetView>
  </sheetViews>
  <sheetFormatPr defaultColWidth="11.42578125" defaultRowHeight="12.75" x14ac:dyDescent="0.2"/>
  <cols>
    <col min="1" max="1" width="5.7109375" style="7" bestFit="1" customWidth="1"/>
    <col min="2" max="2" width="5.28515625" style="7" bestFit="1" customWidth="1"/>
    <col min="3" max="3" width="12.28515625" style="11" bestFit="1" customWidth="1"/>
    <col min="4" max="4" width="14.140625" style="11" bestFit="1" customWidth="1"/>
    <col min="5" max="6" width="13.28515625" style="11" bestFit="1" customWidth="1"/>
    <col min="7" max="7" width="12.28515625" style="11" bestFit="1" customWidth="1"/>
    <col min="8" max="8" width="14.140625" style="11" bestFit="1" customWidth="1"/>
    <col min="9" max="9" width="11.28515625" style="7" customWidth="1"/>
    <col min="10" max="10" width="11.42578125" style="7"/>
    <col min="11" max="11" width="11.5703125" style="7" bestFit="1" customWidth="1"/>
    <col min="12" max="12" width="5.28515625" style="7" bestFit="1" customWidth="1"/>
    <col min="13" max="13" width="12.28515625" style="11" bestFit="1" customWidth="1"/>
    <col min="14" max="14" width="14.140625" style="11" bestFit="1" customWidth="1"/>
    <col min="15" max="15" width="13.28515625" style="11" bestFit="1" customWidth="1"/>
    <col min="16" max="16" width="12.28515625" style="11" bestFit="1" customWidth="1"/>
    <col min="17" max="17" width="12.7109375" style="7" customWidth="1"/>
    <col min="18" max="18" width="5.7109375" style="7" bestFit="1" customWidth="1"/>
    <col min="19" max="19" width="5.28515625" style="7" bestFit="1" customWidth="1"/>
    <col min="20" max="20" width="14.140625" style="11" bestFit="1" customWidth="1"/>
    <col min="21" max="21" width="13.28515625" style="11" bestFit="1" customWidth="1"/>
    <col min="22" max="22" width="14.140625" style="11" bestFit="1" customWidth="1"/>
    <col min="23" max="23" width="13.28515625" style="11" bestFit="1" customWidth="1"/>
    <col min="24" max="25" width="12.28515625" style="11" bestFit="1" customWidth="1"/>
    <col min="26" max="26" width="11.42578125" style="7"/>
    <col min="27" max="27" width="5.7109375" style="12" bestFit="1" customWidth="1"/>
    <col min="28" max="28" width="6" style="7" bestFit="1" customWidth="1"/>
    <col min="29" max="30" width="12.28515625" style="7" bestFit="1" customWidth="1"/>
    <col min="31" max="32" width="13.28515625" style="7" bestFit="1" customWidth="1"/>
    <col min="33" max="33" width="12.28515625" style="7" bestFit="1" customWidth="1"/>
    <col min="34" max="34" width="13.28515625" style="7" bestFit="1" customWidth="1"/>
    <col min="35" max="35" width="14.140625" style="7" bestFit="1" customWidth="1"/>
    <col min="36" max="36" width="11.42578125" style="11"/>
    <col min="37" max="37" width="5.7109375" style="7" bestFit="1" customWidth="1"/>
    <col min="38" max="38" width="6" style="7" bestFit="1" customWidth="1"/>
    <col min="39" max="39" width="13.28515625" style="7" bestFit="1" customWidth="1"/>
    <col min="40" max="42" width="12.28515625" style="7" bestFit="1" customWidth="1"/>
    <col min="43" max="44" width="14.140625" style="7" bestFit="1" customWidth="1"/>
    <col min="45" max="45" width="11.42578125" style="11"/>
    <col min="46" max="46" width="11.42578125" style="7"/>
    <col min="48" max="48" width="5.7109375" bestFit="1" customWidth="1"/>
    <col min="49" max="49" width="13.28515625" bestFit="1" customWidth="1"/>
    <col min="50" max="50" width="6.85546875" bestFit="1" customWidth="1"/>
    <col min="51" max="51" width="11.5703125" bestFit="1" customWidth="1"/>
    <col min="52" max="52" width="12.28515625" bestFit="1" customWidth="1"/>
    <col min="53" max="53" width="6.85546875" bestFit="1" customWidth="1"/>
    <col min="54" max="54" width="10.7109375" bestFit="1" customWidth="1"/>
    <col min="55" max="55" width="14.140625" bestFit="1" customWidth="1"/>
    <col min="56" max="56" width="6.85546875" bestFit="1" customWidth="1"/>
    <col min="57" max="57" width="12.42578125" bestFit="1" customWidth="1"/>
  </cols>
  <sheetData>
    <row r="1" spans="1:60" ht="15" x14ac:dyDescent="0.25">
      <c r="C1">
        <v>85</v>
      </c>
      <c r="D1">
        <v>94</v>
      </c>
      <c r="E1">
        <v>98</v>
      </c>
      <c r="F1">
        <v>96</v>
      </c>
      <c r="G1">
        <v>97</v>
      </c>
      <c r="H1" s="7">
        <v>99</v>
      </c>
      <c r="M1" s="12">
        <v>119</v>
      </c>
      <c r="N1" s="7">
        <v>108</v>
      </c>
      <c r="O1" s="7">
        <v>110</v>
      </c>
      <c r="P1" s="7">
        <v>117</v>
      </c>
      <c r="T1">
        <v>141</v>
      </c>
      <c r="U1">
        <v>145</v>
      </c>
      <c r="V1">
        <v>147</v>
      </c>
      <c r="W1">
        <v>142</v>
      </c>
      <c r="X1">
        <v>143</v>
      </c>
      <c r="Y1">
        <v>144</v>
      </c>
      <c r="AA1" s="20"/>
      <c r="AB1" s="21"/>
      <c r="AC1" s="39">
        <v>120</v>
      </c>
      <c r="AD1" s="36">
        <v>121</v>
      </c>
      <c r="AE1" s="36">
        <v>122</v>
      </c>
      <c r="AF1" s="36">
        <v>123</v>
      </c>
      <c r="AG1" s="22">
        <v>153</v>
      </c>
      <c r="AH1" s="22">
        <v>155</v>
      </c>
      <c r="AI1" s="22">
        <v>156</v>
      </c>
      <c r="AJ1" s="21"/>
      <c r="AK1" s="20"/>
      <c r="AL1" s="21"/>
      <c r="AM1" s="21">
        <v>56</v>
      </c>
      <c r="AN1" s="22">
        <v>76</v>
      </c>
      <c r="AO1" s="21">
        <v>87</v>
      </c>
      <c r="AP1" s="22">
        <v>88</v>
      </c>
      <c r="AQ1" s="22">
        <v>92</v>
      </c>
      <c r="AR1" s="22">
        <v>160</v>
      </c>
      <c r="AT1" s="21"/>
      <c r="AU1" s="2"/>
      <c r="AV1" s="1"/>
      <c r="AW1" t="s">
        <v>12</v>
      </c>
      <c r="AY1" s="2"/>
      <c r="AZ1" t="s">
        <v>12</v>
      </c>
      <c r="BB1" s="2"/>
      <c r="BC1" t="s">
        <v>12</v>
      </c>
      <c r="BE1" s="2"/>
      <c r="BH1" s="2"/>
    </row>
    <row r="2" spans="1:60" ht="15" x14ac:dyDescent="0.25">
      <c r="C2" t="s">
        <v>17</v>
      </c>
      <c r="D2" t="s">
        <v>18</v>
      </c>
      <c r="E2" t="s">
        <v>19</v>
      </c>
      <c r="F2" t="s">
        <v>19</v>
      </c>
      <c r="G2" t="s">
        <v>17</v>
      </c>
      <c r="H2" s="7" t="s">
        <v>18</v>
      </c>
      <c r="M2" s="12" t="s">
        <v>17</v>
      </c>
      <c r="N2" s="7" t="s">
        <v>18</v>
      </c>
      <c r="O2" s="7" t="s">
        <v>19</v>
      </c>
      <c r="P2" s="7" t="s">
        <v>17</v>
      </c>
      <c r="T2" t="s">
        <v>18</v>
      </c>
      <c r="U2" t="s">
        <v>19</v>
      </c>
      <c r="V2" t="s">
        <v>18</v>
      </c>
      <c r="W2" t="s">
        <v>19</v>
      </c>
      <c r="X2" t="s">
        <v>17</v>
      </c>
      <c r="Y2" t="s">
        <v>17</v>
      </c>
      <c r="AA2" s="20"/>
      <c r="AB2" s="21"/>
      <c r="AC2" s="8" t="s">
        <v>17</v>
      </c>
      <c r="AD2" s="37" t="s">
        <v>17</v>
      </c>
      <c r="AE2" s="37" t="s">
        <v>19</v>
      </c>
      <c r="AF2" s="37" t="s">
        <v>19</v>
      </c>
      <c r="AG2" s="24" t="s">
        <v>17</v>
      </c>
      <c r="AH2" s="24" t="s">
        <v>19</v>
      </c>
      <c r="AI2" s="24" t="s">
        <v>18</v>
      </c>
      <c r="AJ2" s="23"/>
      <c r="AK2" s="20"/>
      <c r="AL2" s="21"/>
      <c r="AM2" s="23" t="s">
        <v>19</v>
      </c>
      <c r="AN2" s="24" t="s">
        <v>17</v>
      </c>
      <c r="AO2" s="23" t="s">
        <v>17</v>
      </c>
      <c r="AP2" s="24" t="s">
        <v>17</v>
      </c>
      <c r="AQ2" s="24" t="s">
        <v>18</v>
      </c>
      <c r="AR2" s="24" t="s">
        <v>18</v>
      </c>
      <c r="AT2" s="23"/>
      <c r="AU2" s="3"/>
      <c r="AV2" s="1"/>
      <c r="AW2" s="13" t="s">
        <v>19</v>
      </c>
      <c r="AX2" s="1"/>
      <c r="AY2" s="3" t="s">
        <v>13</v>
      </c>
      <c r="AZ2" s="13" t="s">
        <v>17</v>
      </c>
      <c r="BA2" s="1"/>
      <c r="BB2" s="3" t="s">
        <v>13</v>
      </c>
      <c r="BC2" s="13" t="s">
        <v>18</v>
      </c>
      <c r="BD2" s="1"/>
      <c r="BE2" s="3" t="s">
        <v>13</v>
      </c>
      <c r="BF2" s="13"/>
      <c r="BG2" s="1"/>
      <c r="BH2" s="3"/>
    </row>
    <row r="3" spans="1:60" ht="15" x14ac:dyDescent="0.25">
      <c r="B3" s="7" t="s">
        <v>0</v>
      </c>
      <c r="C3">
        <v>2.77</v>
      </c>
      <c r="D3">
        <v>4.7300000000000004</v>
      </c>
      <c r="E3">
        <v>6.21</v>
      </c>
      <c r="F3">
        <v>5.45</v>
      </c>
      <c r="G3">
        <v>5.48</v>
      </c>
      <c r="H3" s="7">
        <v>5.72</v>
      </c>
      <c r="L3" s="7" t="s">
        <v>0</v>
      </c>
      <c r="M3" s="12">
        <v>0.74</v>
      </c>
      <c r="N3" s="12">
        <v>4.71</v>
      </c>
      <c r="O3" s="7">
        <v>3.78</v>
      </c>
      <c r="P3" s="7">
        <v>3.79</v>
      </c>
      <c r="S3" s="7" t="s">
        <v>0</v>
      </c>
      <c r="T3">
        <v>3.85</v>
      </c>
      <c r="U3">
        <v>3.25</v>
      </c>
      <c r="V3">
        <v>5.22</v>
      </c>
      <c r="W3">
        <v>4.84</v>
      </c>
      <c r="X3">
        <v>4.34</v>
      </c>
      <c r="Y3">
        <v>5.32</v>
      </c>
      <c r="AA3" s="20"/>
      <c r="AB3" s="23" t="s">
        <v>0</v>
      </c>
      <c r="AC3" s="39">
        <v>2.25</v>
      </c>
      <c r="AD3" s="36">
        <v>3.78</v>
      </c>
      <c r="AE3" s="36">
        <v>7.14</v>
      </c>
      <c r="AF3" s="36">
        <v>5.74</v>
      </c>
      <c r="AG3" s="22">
        <v>5.21</v>
      </c>
      <c r="AH3" s="22">
        <v>2.89</v>
      </c>
      <c r="AI3" s="22">
        <v>4.13</v>
      </c>
      <c r="AJ3" s="21"/>
      <c r="AK3" s="20"/>
      <c r="AL3" s="23" t="s">
        <v>0</v>
      </c>
      <c r="AM3" s="21">
        <v>5.1100000000000003</v>
      </c>
      <c r="AN3" s="22">
        <v>3.91</v>
      </c>
      <c r="AO3" s="21">
        <v>5.1100000000000003</v>
      </c>
      <c r="AP3" s="22">
        <v>3.91</v>
      </c>
      <c r="AQ3" s="22">
        <v>3.55</v>
      </c>
      <c r="AR3" s="22">
        <v>4.17</v>
      </c>
      <c r="AT3" s="21"/>
      <c r="AU3" s="3"/>
      <c r="AV3" s="1"/>
      <c r="AW3" s="1" t="str">
        <f>CONCATENATE(AW2,"-",LEFT(AW1,1))</f>
        <v>Miro1 WT/Tg-T</v>
      </c>
      <c r="AX3" s="1"/>
      <c r="AY3" s="3" t="str">
        <f>LEFT(AW3,(LEN(AW3)-2))</f>
        <v>Miro1 WT/Tg</v>
      </c>
      <c r="AZ3" s="1" t="str">
        <f>CONCATENATE(AZ2,"-",LEFT(AZ1,1))</f>
        <v>Miro1 Tg/Tg-T</v>
      </c>
      <c r="BA3" s="1"/>
      <c r="BB3" s="3" t="str">
        <f>LEFT(AZ3,(LEN(AZ3)-2))</f>
        <v>Miro1 Tg/Tg</v>
      </c>
      <c r="BC3" s="1" t="str">
        <f>CONCATENATE(BC2,"-",LEFT(BC1,1))</f>
        <v>Miro1 WT/WT-T</v>
      </c>
      <c r="BD3" s="1"/>
      <c r="BE3" s="3" t="str">
        <f>LEFT(BC3,(LEN(BC3)-2))</f>
        <v>Miro1 WT/WT</v>
      </c>
      <c r="BF3" s="1"/>
      <c r="BG3" s="1"/>
      <c r="BH3" s="3"/>
    </row>
    <row r="4" spans="1:60" ht="15" x14ac:dyDescent="0.25">
      <c r="B4" s="7" t="s">
        <v>1</v>
      </c>
      <c r="C4">
        <v>3.07</v>
      </c>
      <c r="D4">
        <v>3.4</v>
      </c>
      <c r="E4">
        <v>5.7</v>
      </c>
      <c r="F4">
        <v>5.98</v>
      </c>
      <c r="G4">
        <v>7.42</v>
      </c>
      <c r="H4" s="7">
        <v>6.77</v>
      </c>
      <c r="L4" s="7" t="s">
        <v>1</v>
      </c>
      <c r="M4" s="12">
        <v>2</v>
      </c>
      <c r="N4" s="12">
        <v>4.45</v>
      </c>
      <c r="O4" s="7">
        <v>4.34</v>
      </c>
      <c r="P4" s="7">
        <v>4.75</v>
      </c>
      <c r="S4" s="7" t="s">
        <v>1</v>
      </c>
      <c r="T4">
        <v>4.01</v>
      </c>
      <c r="U4">
        <v>3.31</v>
      </c>
      <c r="V4">
        <v>6.71</v>
      </c>
      <c r="W4">
        <v>6.44</v>
      </c>
      <c r="X4">
        <v>2.88</v>
      </c>
      <c r="Y4">
        <v>6.49</v>
      </c>
      <c r="AA4" s="20"/>
      <c r="AB4" s="23" t="s">
        <v>1</v>
      </c>
      <c r="AC4" s="39">
        <v>1.55</v>
      </c>
      <c r="AD4" s="36">
        <v>4.78</v>
      </c>
      <c r="AE4" s="36">
        <v>4.93</v>
      </c>
      <c r="AF4" s="36">
        <v>4.21</v>
      </c>
      <c r="AG4" s="22">
        <v>5.82</v>
      </c>
      <c r="AH4" s="22">
        <v>3.38</v>
      </c>
      <c r="AI4" s="22">
        <v>3.85</v>
      </c>
      <c r="AJ4" s="21"/>
      <c r="AK4" s="20"/>
      <c r="AL4" s="23" t="s">
        <v>1</v>
      </c>
      <c r="AM4" s="21">
        <v>4.6100000000000003</v>
      </c>
      <c r="AN4" s="22">
        <v>4.1900000000000004</v>
      </c>
      <c r="AO4" s="21">
        <v>4.6100000000000003</v>
      </c>
      <c r="AP4" s="22">
        <v>4.1900000000000004</v>
      </c>
      <c r="AQ4" s="22">
        <v>4.47</v>
      </c>
      <c r="AR4" s="22">
        <v>4.55</v>
      </c>
      <c r="AT4" s="21"/>
      <c r="AU4" s="3"/>
      <c r="AV4" s="4"/>
      <c r="AW4" s="1"/>
      <c r="AX4" s="1"/>
      <c r="AY4" s="3"/>
      <c r="AZ4" s="1"/>
      <c r="BA4" s="1"/>
      <c r="BB4" s="3"/>
      <c r="BC4" s="1"/>
      <c r="BD4" s="1"/>
      <c r="BE4" s="3"/>
      <c r="BF4" s="1"/>
      <c r="BG4" s="1"/>
      <c r="BH4" s="3"/>
    </row>
    <row r="5" spans="1:60" ht="15" x14ac:dyDescent="0.25">
      <c r="B5" s="13"/>
      <c r="W5" s="7"/>
      <c r="AA5" s="25"/>
      <c r="AB5" s="20"/>
      <c r="AC5" s="20"/>
      <c r="AD5" s="20"/>
      <c r="AE5" s="20"/>
      <c r="AF5" s="20"/>
      <c r="AG5" s="25"/>
      <c r="AH5" s="20"/>
      <c r="AI5" s="20"/>
      <c r="AJ5" s="20"/>
      <c r="AK5" s="25"/>
      <c r="AL5" s="20"/>
      <c r="AM5" s="20"/>
      <c r="AN5" s="20"/>
      <c r="AO5" s="20"/>
      <c r="AP5" s="20"/>
      <c r="AQ5" s="25"/>
      <c r="AR5" s="20"/>
      <c r="AT5" s="20"/>
      <c r="AU5" s="3"/>
      <c r="AV5" s="4"/>
      <c r="AW5" s="1"/>
      <c r="AX5" s="1"/>
      <c r="AY5" s="3"/>
      <c r="AZ5" s="1"/>
      <c r="BA5" s="1"/>
      <c r="BB5" s="3"/>
      <c r="BC5" s="1"/>
      <c r="BD5" s="1"/>
      <c r="BE5" s="3"/>
      <c r="BF5" s="1"/>
      <c r="BG5" s="1"/>
      <c r="BH5" s="3"/>
    </row>
    <row r="6" spans="1:60" ht="15" x14ac:dyDescent="0.25">
      <c r="AA6" s="25"/>
      <c r="AB6" s="20"/>
      <c r="AC6" s="20"/>
      <c r="AD6" s="20"/>
      <c r="AE6" s="20"/>
      <c r="AF6" s="20"/>
      <c r="AG6" s="25"/>
      <c r="AH6" s="20"/>
      <c r="AI6" s="20"/>
      <c r="AJ6" s="20"/>
      <c r="AK6" s="25"/>
      <c r="AL6" s="20"/>
      <c r="AM6" s="20"/>
      <c r="AN6" s="20"/>
      <c r="AO6" s="20"/>
      <c r="AP6" s="20"/>
      <c r="AQ6" s="25"/>
      <c r="AR6" s="20"/>
      <c r="AT6" s="20"/>
      <c r="AU6" s="13"/>
      <c r="AV6" s="4" t="s">
        <v>14</v>
      </c>
      <c r="AW6" s="1" t="s">
        <v>15</v>
      </c>
      <c r="AX6" s="1" t="s">
        <v>16</v>
      </c>
      <c r="AY6" s="13" t="s">
        <v>19</v>
      </c>
      <c r="AZ6" s="1" t="s">
        <v>15</v>
      </c>
      <c r="BA6" s="1" t="s">
        <v>16</v>
      </c>
      <c r="BB6" s="13" t="s">
        <v>17</v>
      </c>
      <c r="BC6" s="1" t="s">
        <v>15</v>
      </c>
      <c r="BD6" s="1" t="s">
        <v>16</v>
      </c>
      <c r="BE6" s="13" t="s">
        <v>18</v>
      </c>
      <c r="BF6" s="1"/>
      <c r="BG6" s="1"/>
      <c r="BH6" s="13"/>
    </row>
    <row r="7" spans="1:60" ht="15" x14ac:dyDescent="0.25">
      <c r="AA7" s="25"/>
      <c r="AB7" s="20"/>
      <c r="AC7" s="20"/>
      <c r="AD7" s="20"/>
      <c r="AE7" s="20"/>
      <c r="AF7" s="20"/>
      <c r="AG7" s="25"/>
      <c r="AH7" s="20"/>
      <c r="AI7" s="20"/>
      <c r="AJ7" s="20"/>
      <c r="AK7" s="25"/>
      <c r="AL7" s="20"/>
      <c r="AM7" s="20"/>
      <c r="AN7" s="20"/>
      <c r="AO7" s="20"/>
      <c r="AP7" s="20"/>
      <c r="AQ7" s="25"/>
      <c r="AR7" s="20"/>
      <c r="AT7" s="20"/>
      <c r="AU7" s="3"/>
      <c r="AV7" s="1"/>
      <c r="AW7" s="1"/>
      <c r="AX7" s="1"/>
      <c r="AY7" s="3"/>
      <c r="AZ7" s="1"/>
      <c r="BA7" s="1"/>
      <c r="BB7" s="3"/>
      <c r="BC7" s="1"/>
      <c r="BD7" s="1"/>
      <c r="BE7" s="3"/>
      <c r="BF7" s="1"/>
      <c r="BG7" s="1"/>
      <c r="BH7" s="2"/>
    </row>
    <row r="8" spans="1:60" ht="15" x14ac:dyDescent="0.25">
      <c r="AA8" s="25"/>
      <c r="AB8" s="20"/>
      <c r="AC8" s="20"/>
      <c r="AD8" s="20"/>
      <c r="AE8" s="20"/>
      <c r="AF8" s="20"/>
      <c r="AG8" s="20"/>
      <c r="AH8" s="20"/>
      <c r="AI8" s="20"/>
      <c r="AJ8" s="20"/>
      <c r="AK8" s="25"/>
      <c r="AL8" s="20"/>
      <c r="AM8" s="20"/>
      <c r="AN8" s="20"/>
      <c r="AO8" s="20"/>
      <c r="AP8" s="20"/>
      <c r="AQ8" s="20"/>
      <c r="AR8" s="20"/>
      <c r="AT8" s="20"/>
      <c r="AU8" s="3"/>
      <c r="AV8" s="1"/>
      <c r="AW8" s="1"/>
      <c r="AX8" s="1"/>
      <c r="AY8" s="3"/>
      <c r="AZ8" s="1"/>
      <c r="BA8" s="1"/>
      <c r="BB8" s="3"/>
      <c r="BC8" s="1"/>
      <c r="BD8" s="1"/>
      <c r="BE8" s="3"/>
      <c r="BF8" s="1"/>
      <c r="BG8" s="1"/>
      <c r="BH8" s="3"/>
    </row>
    <row r="9" spans="1:60" ht="15" x14ac:dyDescent="0.25">
      <c r="AA9" s="25"/>
      <c r="AB9" s="20"/>
      <c r="AC9" s="20"/>
      <c r="AD9" s="20"/>
      <c r="AE9" s="20"/>
      <c r="AF9" s="20"/>
      <c r="AG9" s="20"/>
      <c r="AH9" s="20"/>
      <c r="AI9" s="20"/>
      <c r="AJ9" s="20"/>
      <c r="AK9" s="25"/>
      <c r="AL9" s="20"/>
      <c r="AM9" s="20"/>
      <c r="AN9" s="20"/>
      <c r="AO9" s="20"/>
      <c r="AP9" s="20"/>
      <c r="AQ9" s="20"/>
      <c r="AR9" s="20"/>
      <c r="AT9" s="20"/>
      <c r="AU9" s="3"/>
      <c r="AV9" s="1"/>
      <c r="AW9" s="1"/>
      <c r="AX9" s="1"/>
      <c r="AY9" s="3"/>
      <c r="AZ9" s="1"/>
      <c r="BA9" s="1"/>
      <c r="BB9" s="3"/>
      <c r="BC9" s="1"/>
      <c r="BD9" s="1"/>
      <c r="BE9" s="3"/>
      <c r="BF9" s="1"/>
      <c r="BG9" s="1"/>
      <c r="BH9" s="3"/>
    </row>
    <row r="10" spans="1:60" ht="15" x14ac:dyDescent="0.25">
      <c r="AA10" s="25"/>
      <c r="AB10" s="20"/>
      <c r="AC10" s="20"/>
      <c r="AD10" s="20"/>
      <c r="AE10" s="20"/>
      <c r="AF10" s="20"/>
      <c r="AG10" s="20"/>
      <c r="AH10" s="20"/>
      <c r="AI10" s="20"/>
      <c r="AJ10" s="20"/>
      <c r="AK10" s="25"/>
      <c r="AL10" s="20"/>
      <c r="AM10" s="20"/>
      <c r="AN10" s="20"/>
      <c r="AO10" s="20"/>
      <c r="AP10" s="20"/>
      <c r="AQ10" s="20"/>
      <c r="AR10" s="20"/>
      <c r="AT10" s="20"/>
      <c r="AU10" s="3"/>
      <c r="AV10" s="1"/>
      <c r="AW10" s="1"/>
      <c r="AX10" s="1"/>
      <c r="AY10" s="3"/>
      <c r="AZ10" s="1"/>
      <c r="BA10" s="1"/>
      <c r="BB10" s="3"/>
      <c r="BC10" s="1"/>
      <c r="BD10" s="1"/>
      <c r="BE10" s="3"/>
      <c r="BF10" s="1"/>
      <c r="BG10" s="1"/>
      <c r="BH10" s="3"/>
    </row>
    <row r="11" spans="1:60" ht="15" x14ac:dyDescent="0.25">
      <c r="AA11" s="25"/>
      <c r="AB11" s="20"/>
      <c r="AC11" s="20"/>
      <c r="AD11" s="20"/>
      <c r="AE11" s="20"/>
      <c r="AF11" s="20"/>
      <c r="AG11" s="20"/>
      <c r="AH11" s="20"/>
      <c r="AI11" s="20"/>
      <c r="AJ11" s="20"/>
      <c r="AK11" s="25"/>
      <c r="AL11" s="20"/>
      <c r="AM11" s="20"/>
      <c r="AN11" s="20"/>
      <c r="AO11" s="20"/>
      <c r="AP11" s="20"/>
      <c r="AQ11" s="20"/>
      <c r="AR11" s="20"/>
      <c r="AT11" s="20"/>
      <c r="AU11" s="3"/>
      <c r="AV11" s="1"/>
      <c r="AW11" s="1"/>
      <c r="AX11" s="1"/>
      <c r="AY11" s="3"/>
      <c r="AZ11" s="1"/>
      <c r="BA11" s="1"/>
      <c r="BB11" s="3"/>
      <c r="BC11" s="1"/>
      <c r="BD11" s="1"/>
      <c r="BE11" s="3"/>
      <c r="BF11" s="1"/>
      <c r="BG11" s="1"/>
      <c r="BH11" s="3"/>
    </row>
    <row r="12" spans="1:60" ht="15" x14ac:dyDescent="0.25">
      <c r="AA12" s="25"/>
      <c r="AB12" s="20"/>
      <c r="AC12" s="20"/>
      <c r="AD12" s="20"/>
      <c r="AE12" s="20"/>
      <c r="AF12" s="20"/>
      <c r="AG12" s="25"/>
      <c r="AH12" s="20"/>
      <c r="AI12" s="20"/>
      <c r="AJ12" s="20"/>
      <c r="AK12" s="25"/>
      <c r="AL12" s="20"/>
      <c r="AM12" s="20"/>
      <c r="AN12" s="20"/>
      <c r="AO12" s="20"/>
      <c r="AP12" s="20"/>
      <c r="AQ12" s="25"/>
      <c r="AR12" s="20"/>
      <c r="AT12" s="20"/>
      <c r="AU12" s="3"/>
      <c r="AV12" s="1"/>
      <c r="AW12" s="1"/>
      <c r="AX12" s="1"/>
      <c r="AY12" s="3"/>
      <c r="AZ12" s="1"/>
      <c r="BA12" s="1"/>
      <c r="BB12" s="3"/>
      <c r="BC12" s="1"/>
      <c r="BD12" s="1"/>
      <c r="BE12" s="3"/>
      <c r="BF12" s="1"/>
      <c r="BG12" s="1"/>
      <c r="BH12" s="3"/>
    </row>
    <row r="13" spans="1:60" ht="15" x14ac:dyDescent="0.25">
      <c r="C13" t="str">
        <f>CONCATENATE(C2,"-",LEFT(C14,1))</f>
        <v>Miro1 Tg/Tg-T</v>
      </c>
      <c r="D13" t="str">
        <f>CONCATENATE(D2,"-",LEFT(D14,1))</f>
        <v>Miro1 WT/WT-T</v>
      </c>
      <c r="E13" t="str">
        <f>CONCATENATE(E2,"-",LEFT(E14,1))</f>
        <v>Miro1 WT/Tg-T</v>
      </c>
      <c r="F13" t="str">
        <f>CONCATENATE(F2,"-",LEFT(F14,1))</f>
        <v>Miro1 WT/Tg-T</v>
      </c>
      <c r="G13" t="str">
        <f>CONCATENATE(G2,"-",LEFT(G14,1))</f>
        <v>Miro1 Tg/Tg-T</v>
      </c>
      <c r="H13" t="str">
        <f>CONCATENATE(H2,"-",LEFT(H14,1))</f>
        <v>Miro1 WT/WT-T</v>
      </c>
      <c r="I13"/>
      <c r="M13" t="str">
        <f>CONCATENATE(M2,"-",LEFT(M14,1))</f>
        <v>Miro1 Tg/Tg-T</v>
      </c>
      <c r="N13" t="str">
        <f>CONCATENATE(N2,"-",LEFT(N14,1))</f>
        <v>Miro1 WT/WT-T</v>
      </c>
      <c r="O13" t="str">
        <f>CONCATENATE(O2,"-",LEFT(O14,1))</f>
        <v>Miro1 WT/Tg-T</v>
      </c>
      <c r="P13" t="str">
        <f>CONCATENATE(P2,"-",LEFT(P14,1))</f>
        <v>Miro1 Tg/Tg-T</v>
      </c>
      <c r="Q13"/>
      <c r="T13" t="str">
        <f>CONCATENATE(T2,"-",LEFT(T14,1))</f>
        <v>Miro1 WT/WT-T</v>
      </c>
      <c r="U13" t="str">
        <f>CONCATENATE(U2,"-",LEFT(U14,1))</f>
        <v>Miro1 WT/Tg-T</v>
      </c>
      <c r="V13" t="str">
        <f>CONCATENATE(V2,"-",LEFT(V14,1))</f>
        <v>Miro1 WT/WT-T</v>
      </c>
      <c r="W13" t="str">
        <f>CONCATENATE(W2,"-",LEFT(W14,1))</f>
        <v>Miro1 WT/Tg-T</v>
      </c>
      <c r="X13" t="str">
        <f>CONCATENATE(X2,"-",LEFT(X14,1))</f>
        <v>Miro1 Tg/Tg-T</v>
      </c>
      <c r="Y13" t="str">
        <f>CONCATENATE(Y2,"-",LEFT(Y14,1))</f>
        <v>Miro1 Tg/Tg-T</v>
      </c>
      <c r="Z13"/>
      <c r="AA13" s="25"/>
      <c r="AB13" s="20"/>
      <c r="AC13" t="str">
        <f>CONCATENATE(AC2,"-",LEFT(AC14,1))</f>
        <v>Miro1 Tg/Tg-T</v>
      </c>
      <c r="AD13" t="str">
        <f>CONCATENATE(AD2,"-",LEFT(AD14,1))</f>
        <v>Miro1 Tg/Tg-T</v>
      </c>
      <c r="AE13" t="str">
        <f>CONCATENATE(AE2,"-",LEFT(AE14,1))</f>
        <v>Miro1 WT/Tg-T</v>
      </c>
      <c r="AF13" t="str">
        <f>CONCATENATE(AF2,"-",LEFT(AF14,1))</f>
        <v>Miro1 WT/Tg-T</v>
      </c>
      <c r="AG13" t="str">
        <f>CONCATENATE(AG2,"-",LEFT(AG14,1))</f>
        <v>Miro1 Tg/Tg-T</v>
      </c>
      <c r="AH13" t="str">
        <f>CONCATENATE(AH2,"-",LEFT(AH14,1))</f>
        <v>Miro1 WT/Tg-T</v>
      </c>
      <c r="AI13" t="str">
        <f>CONCATENATE(AI2,"-",LEFT(AI14,1))</f>
        <v>Miro1 WT/WT-T</v>
      </c>
      <c r="AJ13"/>
      <c r="AK13" s="25"/>
      <c r="AL13" s="20"/>
      <c r="AM13" t="str">
        <f>CONCATENATE(AM2,"-",LEFT(AM14,1))</f>
        <v>Miro1 WT/Tg-T</v>
      </c>
      <c r="AN13" t="str">
        <f>CONCATENATE(AN2,"-",LEFT(AN14,1))</f>
        <v>Miro1 Tg/Tg-T</v>
      </c>
      <c r="AO13" t="str">
        <f>CONCATENATE(AO2,"-",LEFT(AO14,1))</f>
        <v>Miro1 Tg/Tg-T</v>
      </c>
      <c r="AP13" t="str">
        <f>CONCATENATE(AP2,"-",LEFT(AP14,1))</f>
        <v>Miro1 Tg/Tg-T</v>
      </c>
      <c r="AQ13" t="str">
        <f>CONCATENATE(AQ2,"-",LEFT(AQ14,1))</f>
        <v>Miro1 WT/WT-T</v>
      </c>
      <c r="AR13" t="str">
        <f>CONCATENATE(AR2,"-",LEFT(AR14,1))</f>
        <v>Miro1 WT/WT-T</v>
      </c>
      <c r="AS13"/>
      <c r="AT13"/>
      <c r="AU13" s="3"/>
      <c r="AV13" s="1"/>
      <c r="AW13" s="1"/>
      <c r="AX13" s="1"/>
      <c r="AY13" s="3"/>
      <c r="AZ13" s="1"/>
      <c r="BA13" s="1"/>
      <c r="BB13" s="3"/>
      <c r="BC13" s="1"/>
      <c r="BD13" s="1"/>
      <c r="BE13" s="3"/>
      <c r="BF13" s="1"/>
      <c r="BG13" s="1"/>
      <c r="BH13" s="3"/>
    </row>
    <row r="14" spans="1:60" ht="15" x14ac:dyDescent="0.25">
      <c r="A14" s="7" t="s">
        <v>2</v>
      </c>
      <c r="B14" s="7" t="s">
        <v>3</v>
      </c>
      <c r="C14" s="11" t="s">
        <v>4</v>
      </c>
      <c r="D14" s="11" t="s">
        <v>5</v>
      </c>
      <c r="E14" s="11" t="s">
        <v>6</v>
      </c>
      <c r="F14" s="11" t="s">
        <v>7</v>
      </c>
      <c r="G14" s="11" t="s">
        <v>8</v>
      </c>
      <c r="H14" s="11" t="s">
        <v>9</v>
      </c>
      <c r="K14" s="7" t="s">
        <v>2</v>
      </c>
      <c r="L14" s="7" t="s">
        <v>3</v>
      </c>
      <c r="M14" s="11" t="s">
        <v>4</v>
      </c>
      <c r="N14" s="11" t="s">
        <v>5</v>
      </c>
      <c r="O14" s="11" t="s">
        <v>6</v>
      </c>
      <c r="P14" s="11" t="s">
        <v>7</v>
      </c>
      <c r="R14" s="7" t="s">
        <v>2</v>
      </c>
      <c r="S14" s="7" t="s">
        <v>3</v>
      </c>
      <c r="T14" s="11" t="s">
        <v>4</v>
      </c>
      <c r="U14" s="11" t="s">
        <v>5</v>
      </c>
      <c r="V14" s="11" t="s">
        <v>6</v>
      </c>
      <c r="W14" s="11" t="s">
        <v>7</v>
      </c>
      <c r="X14" s="11" t="s">
        <v>8</v>
      </c>
      <c r="Y14" s="11" t="s">
        <v>9</v>
      </c>
      <c r="AA14" s="25" t="s">
        <v>2</v>
      </c>
      <c r="AB14" s="25" t="s">
        <v>3</v>
      </c>
      <c r="AC14" s="1" t="s">
        <v>4</v>
      </c>
      <c r="AD14" s="1" t="s">
        <v>5</v>
      </c>
      <c r="AE14" s="1" t="s">
        <v>6</v>
      </c>
      <c r="AF14" s="1" t="s">
        <v>7</v>
      </c>
      <c r="AG14" s="1" t="s">
        <v>8</v>
      </c>
      <c r="AH14" s="1" t="s">
        <v>9</v>
      </c>
      <c r="AI14" s="1" t="s">
        <v>20</v>
      </c>
      <c r="AJ14" s="25"/>
      <c r="AK14" s="25" t="s">
        <v>2</v>
      </c>
      <c r="AL14" s="25" t="s">
        <v>3</v>
      </c>
      <c r="AM14" s="25" t="s">
        <v>4</v>
      </c>
      <c r="AN14" s="25" t="s">
        <v>5</v>
      </c>
      <c r="AO14" s="25" t="s">
        <v>6</v>
      </c>
      <c r="AP14" s="25" t="s">
        <v>7</v>
      </c>
      <c r="AQ14" s="25" t="s">
        <v>8</v>
      </c>
      <c r="AR14" s="25" t="s">
        <v>9</v>
      </c>
      <c r="AT14" s="25"/>
      <c r="AU14" s="3"/>
      <c r="AV14" s="1"/>
      <c r="AW14" s="1"/>
      <c r="AX14" s="1"/>
      <c r="AY14" s="3"/>
      <c r="AZ14" s="1"/>
      <c r="BA14" s="1"/>
      <c r="BB14" s="3"/>
      <c r="BC14" s="1"/>
      <c r="BD14" s="1"/>
      <c r="BE14" s="3"/>
      <c r="BF14" s="1"/>
      <c r="BG14" s="1"/>
      <c r="BH14" s="3"/>
    </row>
    <row r="15" spans="1:60" ht="15" x14ac:dyDescent="0.25">
      <c r="AA15" s="25"/>
      <c r="AB15" s="25"/>
      <c r="AC15"/>
      <c r="AD15"/>
      <c r="AE15"/>
      <c r="AF15"/>
      <c r="AG15"/>
      <c r="AH15"/>
      <c r="AI15"/>
      <c r="AJ15" s="20"/>
      <c r="AK15" s="25"/>
      <c r="AL15" s="25"/>
      <c r="AM15" s="20"/>
      <c r="AN15" s="20"/>
      <c r="AO15" s="20"/>
      <c r="AP15" s="20"/>
      <c r="AQ15" s="20"/>
      <c r="AR15" s="20"/>
      <c r="AT15" s="20"/>
      <c r="AU15" s="3"/>
      <c r="AV15" s="1"/>
      <c r="AW15" s="1"/>
      <c r="AX15" s="1"/>
      <c r="AY15" s="3"/>
      <c r="AZ15" s="1"/>
      <c r="BA15" s="1"/>
      <c r="BB15" s="3"/>
      <c r="BC15" s="1"/>
      <c r="BD15" s="1"/>
      <c r="BE15" s="3"/>
      <c r="BF15" s="1"/>
      <c r="BG15" s="1"/>
      <c r="BH15" s="3"/>
    </row>
    <row r="16" spans="1:60" ht="15" x14ac:dyDescent="0.25">
      <c r="A16" s="35">
        <v>0.58333333333333337</v>
      </c>
      <c r="B16" s="7" t="s">
        <v>10</v>
      </c>
      <c r="C16">
        <v>3562</v>
      </c>
      <c r="D16">
        <v>3951</v>
      </c>
      <c r="E16">
        <v>3109</v>
      </c>
      <c r="F16">
        <v>4723</v>
      </c>
      <c r="G16">
        <v>2991</v>
      </c>
      <c r="H16">
        <v>2772</v>
      </c>
      <c r="K16" s="10">
        <v>0.58333333333333337</v>
      </c>
      <c r="L16" s="7" t="s">
        <v>10</v>
      </c>
      <c r="M16" s="11">
        <v>4043</v>
      </c>
      <c r="N16" s="11">
        <v>3133</v>
      </c>
      <c r="O16" s="11">
        <v>3935</v>
      </c>
      <c r="P16" s="11">
        <v>1986</v>
      </c>
      <c r="R16" s="35">
        <v>0.58333333333333337</v>
      </c>
      <c r="S16" s="7" t="s">
        <v>10</v>
      </c>
      <c r="T16">
        <v>4331</v>
      </c>
      <c r="U16">
        <v>5816</v>
      </c>
      <c r="V16">
        <v>3066</v>
      </c>
      <c r="W16">
        <v>4077</v>
      </c>
      <c r="X16">
        <v>3794</v>
      </c>
      <c r="Y16">
        <v>3670</v>
      </c>
      <c r="AA16" s="26">
        <v>0.58333333333333337</v>
      </c>
      <c r="AB16" s="26" t="s">
        <v>10</v>
      </c>
      <c r="AC16">
        <v>3618</v>
      </c>
      <c r="AD16">
        <v>3191</v>
      </c>
      <c r="AE16">
        <v>3580</v>
      </c>
      <c r="AF16">
        <v>2492</v>
      </c>
      <c r="AG16">
        <v>2767</v>
      </c>
      <c r="AH16">
        <v>3305</v>
      </c>
      <c r="AI16">
        <v>3334</v>
      </c>
      <c r="AJ16" s="20"/>
      <c r="AK16" s="38">
        <v>0.58333333333333337</v>
      </c>
      <c r="AL16" s="26" t="s">
        <v>10</v>
      </c>
      <c r="AM16" s="20">
        <v>2615</v>
      </c>
      <c r="AN16" s="20">
        <v>1987</v>
      </c>
      <c r="AO16" s="20">
        <v>2652</v>
      </c>
      <c r="AP16" s="20">
        <v>2551</v>
      </c>
      <c r="AQ16" s="20">
        <v>3249</v>
      </c>
      <c r="AR16" s="20">
        <v>3213</v>
      </c>
      <c r="AT16" s="20"/>
      <c r="AU16" s="6"/>
      <c r="AV16" s="5">
        <v>0.25</v>
      </c>
      <c r="AW16" s="1">
        <f>SUMIF($C$13:$AS$13,AW$3,$C16:$AS16)</f>
        <v>33652</v>
      </c>
      <c r="AX16" s="1">
        <f>COUNTIF($A$13:$AS$13,AW$3)</f>
        <v>9</v>
      </c>
      <c r="AY16" s="6">
        <f>AW16/AX16</f>
        <v>3739.1111111111113</v>
      </c>
      <c r="AZ16" s="1">
        <f ca="1">SUMIF($C$13:$AS$13,AZ$3,$Z16:$AS16)</f>
        <v>5806.25</v>
      </c>
      <c r="BA16" s="1">
        <f>COUNTIF($A$13:$AS$13,AZ$3)</f>
        <v>12</v>
      </c>
      <c r="BB16" s="6">
        <f ca="1">AZ16/BA16</f>
        <v>483.85416666666669</v>
      </c>
      <c r="BC16" s="1">
        <f ca="1">SUMIF($C$13:$AS$13,BC$3,$Z16:$AS16)</f>
        <v>6830.166666666667</v>
      </c>
      <c r="BD16" s="1">
        <f>COUNTIF($A$13:$AS$13,BC$3)</f>
        <v>8</v>
      </c>
      <c r="BE16" s="6">
        <f ca="1">BC16/BD16</f>
        <v>853.77083333333337</v>
      </c>
      <c r="BF16" s="1"/>
      <c r="BG16" s="1"/>
      <c r="BH16" s="6"/>
    </row>
    <row r="17" spans="1:60" ht="15" x14ac:dyDescent="0.25">
      <c r="A17" s="35">
        <v>0.59375</v>
      </c>
      <c r="B17" s="7" t="s">
        <v>11</v>
      </c>
      <c r="C17">
        <v>2845</v>
      </c>
      <c r="D17">
        <v>3008</v>
      </c>
      <c r="E17">
        <v>2836</v>
      </c>
      <c r="F17">
        <v>3993</v>
      </c>
      <c r="G17">
        <v>3359</v>
      </c>
      <c r="H17">
        <v>1963</v>
      </c>
      <c r="K17" s="10">
        <v>0.59375</v>
      </c>
      <c r="L17" s="7" t="s">
        <v>11</v>
      </c>
      <c r="M17" s="11">
        <v>2582</v>
      </c>
      <c r="N17" s="11">
        <v>2560</v>
      </c>
      <c r="O17" s="11">
        <v>2765</v>
      </c>
      <c r="P17" s="11">
        <v>1377</v>
      </c>
      <c r="R17" s="35">
        <v>0.59375</v>
      </c>
      <c r="S17" s="27" t="s">
        <v>11</v>
      </c>
      <c r="T17">
        <v>3154</v>
      </c>
      <c r="U17">
        <v>4632</v>
      </c>
      <c r="V17">
        <v>2581</v>
      </c>
      <c r="W17">
        <v>2899</v>
      </c>
      <c r="X17">
        <v>3288</v>
      </c>
      <c r="Y17">
        <v>3186</v>
      </c>
      <c r="AA17" s="26">
        <v>0.59375</v>
      </c>
      <c r="AB17" s="26" t="s">
        <v>11</v>
      </c>
      <c r="AC17">
        <v>3456</v>
      </c>
      <c r="AD17">
        <v>3115</v>
      </c>
      <c r="AE17">
        <v>3310</v>
      </c>
      <c r="AF17">
        <v>2394</v>
      </c>
      <c r="AG17">
        <v>2537</v>
      </c>
      <c r="AH17">
        <v>2637</v>
      </c>
      <c r="AI17">
        <v>3266</v>
      </c>
      <c r="AJ17" s="20"/>
      <c r="AK17" s="38">
        <v>0.59375</v>
      </c>
      <c r="AL17" s="26" t="s">
        <v>11</v>
      </c>
      <c r="AM17" s="20">
        <v>3160</v>
      </c>
      <c r="AN17" s="20">
        <v>1947</v>
      </c>
      <c r="AO17" s="20">
        <v>2233</v>
      </c>
      <c r="AP17" s="20">
        <v>2408</v>
      </c>
      <c r="AQ17" s="20">
        <v>3368</v>
      </c>
      <c r="AR17" s="20">
        <v>3145</v>
      </c>
      <c r="AT17" s="20"/>
      <c r="AU17" s="6"/>
      <c r="AV17" s="5">
        <f>AV16+0.25</f>
        <v>0.5</v>
      </c>
      <c r="AW17" s="1">
        <f>SUMIF($C$13:$AS$13,AW$3,$C17:$AS17)</f>
        <v>28626</v>
      </c>
      <c r="AX17" s="1">
        <f>COUNTIF($A$13:$AS$13,AW$3)</f>
        <v>9</v>
      </c>
      <c r="AY17" s="6">
        <f t="shared" ref="AY17:AY80" si="0">AW17/AX17</f>
        <v>3180.6666666666665</v>
      </c>
      <c r="AZ17" s="1">
        <f>SUMIF($C$13:$AS$13,AZ$3,$C17:$AS17)</f>
        <v>32333</v>
      </c>
      <c r="BA17" s="1">
        <f>COUNTIF($A$13:$AS$13,AZ$3)</f>
        <v>12</v>
      </c>
      <c r="BB17" s="6">
        <f t="shared" ref="BB17:BB80" si="1">AZ17/BA17</f>
        <v>2694.4166666666665</v>
      </c>
      <c r="BC17" s="1">
        <f>SUMIF($C$13:$AS$13,BC$3,$C17:$AS17)</f>
        <v>23045</v>
      </c>
      <c r="BD17" s="1">
        <f>COUNTIF($A$13:$AS$13,BC$3)</f>
        <v>8</v>
      </c>
      <c r="BE17" s="6">
        <f t="shared" ref="BE17:BE80" si="2">BC17/BD17</f>
        <v>2880.625</v>
      </c>
      <c r="BF17" s="1"/>
      <c r="BG17" s="1"/>
      <c r="BH17" s="6"/>
    </row>
    <row r="18" spans="1:60" ht="15" x14ac:dyDescent="0.25">
      <c r="A18" s="35">
        <v>0.60416666666666663</v>
      </c>
      <c r="B18" s="27" t="s">
        <v>11</v>
      </c>
      <c r="C18">
        <v>2624</v>
      </c>
      <c r="D18">
        <v>2181</v>
      </c>
      <c r="E18">
        <v>2250</v>
      </c>
      <c r="F18">
        <v>3194</v>
      </c>
      <c r="G18">
        <v>1858</v>
      </c>
      <c r="H18">
        <v>1348</v>
      </c>
      <c r="K18" s="10">
        <v>0.60416666666666663</v>
      </c>
      <c r="L18" s="27" t="s">
        <v>11</v>
      </c>
      <c r="M18" s="11">
        <v>2353</v>
      </c>
      <c r="N18" s="11">
        <v>1591</v>
      </c>
      <c r="O18" s="11">
        <v>2237</v>
      </c>
      <c r="P18" s="11">
        <v>1234</v>
      </c>
      <c r="R18" s="35">
        <v>0.60416666666666663</v>
      </c>
      <c r="S18" s="27" t="s">
        <v>11</v>
      </c>
      <c r="T18">
        <v>3077</v>
      </c>
      <c r="U18">
        <v>3215</v>
      </c>
      <c r="V18">
        <v>2159</v>
      </c>
      <c r="W18">
        <v>2383</v>
      </c>
      <c r="X18">
        <v>2884</v>
      </c>
      <c r="Y18">
        <v>2567</v>
      </c>
      <c r="AA18" s="26">
        <v>0.60416666666666663</v>
      </c>
      <c r="AB18" s="26" t="s">
        <v>11</v>
      </c>
      <c r="AC18">
        <v>3179</v>
      </c>
      <c r="AD18">
        <v>2155</v>
      </c>
      <c r="AE18">
        <v>3123</v>
      </c>
      <c r="AF18">
        <v>2345</v>
      </c>
      <c r="AG18">
        <v>2294</v>
      </c>
      <c r="AH18">
        <v>3010</v>
      </c>
      <c r="AI18">
        <v>1943</v>
      </c>
      <c r="AJ18" s="20"/>
      <c r="AK18" s="38">
        <v>0.60416666666666663</v>
      </c>
      <c r="AL18" s="26" t="s">
        <v>11</v>
      </c>
      <c r="AM18" s="20">
        <v>2559</v>
      </c>
      <c r="AN18" s="20">
        <v>1434</v>
      </c>
      <c r="AO18" s="20">
        <v>2142</v>
      </c>
      <c r="AP18" s="20">
        <v>2282</v>
      </c>
      <c r="AQ18" s="20">
        <v>3040</v>
      </c>
      <c r="AR18" s="20">
        <v>2513</v>
      </c>
      <c r="AT18" s="20"/>
      <c r="AU18" s="6"/>
      <c r="AV18" s="5">
        <f t="shared" ref="AV18:AV81" si="3">AV17+0.25</f>
        <v>0.75</v>
      </c>
      <c r="AW18" s="1">
        <f>SUMIF($C$13:$AS$13,AW$3,$C18:$AS18)</f>
        <v>24316</v>
      </c>
      <c r="AX18" s="1">
        <f>COUNTIF($A$13:$AS$13,AW$3)</f>
        <v>9</v>
      </c>
      <c r="AY18" s="6">
        <f t="shared" si="0"/>
        <v>2701.7777777777778</v>
      </c>
      <c r="AZ18" s="1">
        <f>SUMIF($C$13:$AS$13,AZ$3,$C18:$AS18)</f>
        <v>27006</v>
      </c>
      <c r="BA18" s="1">
        <f>COUNTIF($A$13:$AS$13,AZ$3)</f>
        <v>12</v>
      </c>
      <c r="BB18" s="6">
        <f t="shared" si="1"/>
        <v>2250.5</v>
      </c>
      <c r="BC18" s="1">
        <f>SUMIF($C$13:$AS$13,BC$3,$C18:$AS18)</f>
        <v>17852</v>
      </c>
      <c r="BD18" s="1">
        <f>COUNTIF($A$13:$AS$13,BC$3)</f>
        <v>8</v>
      </c>
      <c r="BE18" s="6">
        <f t="shared" si="2"/>
        <v>2231.5</v>
      </c>
      <c r="BF18" s="1"/>
      <c r="BG18" s="1"/>
      <c r="BH18" s="6"/>
    </row>
    <row r="19" spans="1:60" ht="15" x14ac:dyDescent="0.25">
      <c r="A19" s="35">
        <v>0.61458333333333337</v>
      </c>
      <c r="B19" s="27" t="s">
        <v>11</v>
      </c>
      <c r="C19">
        <v>2326</v>
      </c>
      <c r="D19">
        <v>1979</v>
      </c>
      <c r="E19">
        <v>2479</v>
      </c>
      <c r="F19">
        <v>2728</v>
      </c>
      <c r="G19">
        <v>1951</v>
      </c>
      <c r="H19">
        <v>1071</v>
      </c>
      <c r="K19" s="10">
        <v>0.61458333333333337</v>
      </c>
      <c r="L19" s="27" t="s">
        <v>11</v>
      </c>
      <c r="M19" s="11">
        <v>2893</v>
      </c>
      <c r="N19" s="11">
        <v>1424</v>
      </c>
      <c r="O19" s="11">
        <v>2436</v>
      </c>
      <c r="P19" s="11">
        <v>1181</v>
      </c>
      <c r="R19" s="35">
        <v>0.61458333333333337</v>
      </c>
      <c r="S19" s="27" t="s">
        <v>11</v>
      </c>
      <c r="T19">
        <v>3310</v>
      </c>
      <c r="U19">
        <v>3738</v>
      </c>
      <c r="V19">
        <v>1253</v>
      </c>
      <c r="W19">
        <v>1240</v>
      </c>
      <c r="X19">
        <v>2087</v>
      </c>
      <c r="Y19">
        <v>2073</v>
      </c>
      <c r="AA19" s="26">
        <v>0.61458333333333337</v>
      </c>
      <c r="AB19" s="26" t="s">
        <v>11</v>
      </c>
      <c r="AC19">
        <v>2985</v>
      </c>
      <c r="AD19">
        <v>2093</v>
      </c>
      <c r="AE19">
        <v>2525</v>
      </c>
      <c r="AF19">
        <v>1915</v>
      </c>
      <c r="AG19">
        <v>2190</v>
      </c>
      <c r="AH19">
        <v>2184</v>
      </c>
      <c r="AI19">
        <v>2286</v>
      </c>
      <c r="AJ19" s="20"/>
      <c r="AK19" s="38">
        <v>0.61458333333333337</v>
      </c>
      <c r="AL19" s="26" t="s">
        <v>11</v>
      </c>
      <c r="AM19" s="20">
        <v>2247</v>
      </c>
      <c r="AN19" s="20">
        <v>1505</v>
      </c>
      <c r="AO19" s="20">
        <v>1688</v>
      </c>
      <c r="AP19" s="20">
        <v>2361</v>
      </c>
      <c r="AQ19" s="20">
        <v>2431</v>
      </c>
      <c r="AR19" s="20">
        <v>1812</v>
      </c>
      <c r="AT19" s="20"/>
      <c r="AU19" s="6"/>
      <c r="AV19" s="5">
        <f t="shared" si="3"/>
        <v>1</v>
      </c>
      <c r="AW19" s="1">
        <f>SUMIF($C$13:$AS$13,AW$3,$C19:$AS19)</f>
        <v>21492</v>
      </c>
      <c r="AX19" s="1">
        <f>COUNTIF($A$13:$AS$13,AW$3)</f>
        <v>9</v>
      </c>
      <c r="AY19" s="6">
        <f t="shared" si="0"/>
        <v>2388</v>
      </c>
      <c r="AZ19" s="1">
        <f>SUMIF($C$13:$AS$13,AZ$3,$C19:$AS19)</f>
        <v>25333</v>
      </c>
      <c r="BA19" s="1">
        <f>COUNTIF($A$13:$AS$13,AZ$3)</f>
        <v>12</v>
      </c>
      <c r="BB19" s="6">
        <f t="shared" si="1"/>
        <v>2111.0833333333335</v>
      </c>
      <c r="BC19" s="1">
        <f>SUMIF($C$13:$AS$13,BC$3,$C19:$AS19)</f>
        <v>15566</v>
      </c>
      <c r="BD19" s="1">
        <f>COUNTIF($A$13:$AS$13,BC$3)</f>
        <v>8</v>
      </c>
      <c r="BE19" s="6">
        <f t="shared" si="2"/>
        <v>1945.75</v>
      </c>
      <c r="BF19" s="1"/>
      <c r="BG19" s="1"/>
      <c r="BH19" s="6"/>
    </row>
    <row r="20" spans="1:60" ht="15" x14ac:dyDescent="0.25">
      <c r="A20" s="35">
        <v>0.625</v>
      </c>
      <c r="B20" s="27" t="s">
        <v>11</v>
      </c>
      <c r="C20">
        <v>1396</v>
      </c>
      <c r="D20">
        <v>1201</v>
      </c>
      <c r="E20">
        <v>1991</v>
      </c>
      <c r="F20">
        <v>2699</v>
      </c>
      <c r="G20">
        <v>1280</v>
      </c>
      <c r="H20">
        <v>781</v>
      </c>
      <c r="K20" s="10">
        <v>0.625</v>
      </c>
      <c r="L20" s="27" t="s">
        <v>11</v>
      </c>
      <c r="M20" s="11">
        <v>1756</v>
      </c>
      <c r="N20" s="11">
        <v>1466</v>
      </c>
      <c r="O20" s="11">
        <v>2865</v>
      </c>
      <c r="P20" s="11">
        <v>290</v>
      </c>
      <c r="R20" s="35">
        <v>0.625</v>
      </c>
      <c r="S20" s="27" t="s">
        <v>11</v>
      </c>
      <c r="T20">
        <v>2946</v>
      </c>
      <c r="U20">
        <v>3028</v>
      </c>
      <c r="V20">
        <v>1379</v>
      </c>
      <c r="W20">
        <v>1387</v>
      </c>
      <c r="X20">
        <v>1926</v>
      </c>
      <c r="Y20">
        <v>2177</v>
      </c>
      <c r="AA20" s="26">
        <v>0.625</v>
      </c>
      <c r="AB20" s="26" t="s">
        <v>11</v>
      </c>
      <c r="AC20">
        <v>3165</v>
      </c>
      <c r="AD20">
        <v>1861</v>
      </c>
      <c r="AE20">
        <v>1591</v>
      </c>
      <c r="AF20">
        <v>2255</v>
      </c>
      <c r="AG20">
        <v>2324</v>
      </c>
      <c r="AH20">
        <v>2330</v>
      </c>
      <c r="AI20">
        <v>1972</v>
      </c>
      <c r="AJ20" s="20"/>
      <c r="AK20" s="38">
        <v>0.625</v>
      </c>
      <c r="AL20" s="26" t="s">
        <v>11</v>
      </c>
      <c r="AM20" s="20">
        <v>2436</v>
      </c>
      <c r="AN20" s="20">
        <v>1147</v>
      </c>
      <c r="AO20" s="20">
        <v>1805</v>
      </c>
      <c r="AP20" s="20">
        <v>2083</v>
      </c>
      <c r="AQ20" s="20">
        <v>2710</v>
      </c>
      <c r="AR20" s="20">
        <v>1077</v>
      </c>
      <c r="AT20" s="20"/>
      <c r="AU20" s="6"/>
      <c r="AV20" s="5">
        <f t="shared" si="3"/>
        <v>1.25</v>
      </c>
      <c r="AW20" s="1">
        <f>SUMIF($C$13:$AS$13,AW$3,$C20:$AS20)</f>
        <v>20582</v>
      </c>
      <c r="AX20" s="1">
        <f>COUNTIF($A$13:$AS$13,AW$3)</f>
        <v>9</v>
      </c>
      <c r="AY20" s="6">
        <f t="shared" si="0"/>
        <v>2286.8888888888887</v>
      </c>
      <c r="AZ20" s="1">
        <f>SUMIF($C$13:$AS$13,AZ$3,$C20:$AS20)</f>
        <v>21210</v>
      </c>
      <c r="BA20" s="1">
        <f>COUNTIF($A$13:$AS$13,AZ$3)</f>
        <v>12</v>
      </c>
      <c r="BB20" s="6">
        <f t="shared" si="1"/>
        <v>1767.5</v>
      </c>
      <c r="BC20" s="1">
        <f>SUMIF($C$13:$AS$13,BC$3,$C20:$AS20)</f>
        <v>13532</v>
      </c>
      <c r="BD20" s="1">
        <f>COUNTIF($A$13:$AS$13,BC$3)</f>
        <v>8</v>
      </c>
      <c r="BE20" s="6">
        <f t="shared" si="2"/>
        <v>1691.5</v>
      </c>
      <c r="BF20" s="1"/>
      <c r="BG20" s="1"/>
      <c r="BH20" s="6"/>
    </row>
    <row r="21" spans="1:60" ht="15" x14ac:dyDescent="0.25">
      <c r="A21" s="35">
        <v>0.63541666666666663</v>
      </c>
      <c r="B21" s="27" t="s">
        <v>11</v>
      </c>
      <c r="C21">
        <v>1555</v>
      </c>
      <c r="D21">
        <v>1688</v>
      </c>
      <c r="E21">
        <v>1912</v>
      </c>
      <c r="F21">
        <v>2471</v>
      </c>
      <c r="G21">
        <v>2534</v>
      </c>
      <c r="H21">
        <v>1811</v>
      </c>
      <c r="K21" s="10">
        <v>0.63541666666666663</v>
      </c>
      <c r="L21" s="27" t="s">
        <v>11</v>
      </c>
      <c r="M21" s="11">
        <v>1832</v>
      </c>
      <c r="N21" s="11">
        <v>1150</v>
      </c>
      <c r="O21" s="11">
        <v>2776</v>
      </c>
      <c r="P21" s="11">
        <v>2009</v>
      </c>
      <c r="R21" s="35">
        <v>0.63541666666666663</v>
      </c>
      <c r="S21" s="27" t="s">
        <v>11</v>
      </c>
      <c r="T21">
        <v>3256</v>
      </c>
      <c r="U21">
        <v>2217</v>
      </c>
      <c r="V21">
        <v>1335</v>
      </c>
      <c r="W21">
        <v>1114</v>
      </c>
      <c r="X21">
        <v>1136</v>
      </c>
      <c r="Y21">
        <v>2272</v>
      </c>
      <c r="AA21" s="26">
        <v>0.63541666666666663</v>
      </c>
      <c r="AB21" s="26" t="s">
        <v>11</v>
      </c>
      <c r="AC21">
        <v>2501</v>
      </c>
      <c r="AD21">
        <v>1582</v>
      </c>
      <c r="AE21">
        <v>2580</v>
      </c>
      <c r="AF21">
        <v>2096</v>
      </c>
      <c r="AG21">
        <v>2147</v>
      </c>
      <c r="AH21">
        <v>1951</v>
      </c>
      <c r="AI21">
        <v>1882</v>
      </c>
      <c r="AJ21" s="20"/>
      <c r="AK21" s="38">
        <v>0.63541666666666663</v>
      </c>
      <c r="AL21" s="26" t="s">
        <v>11</v>
      </c>
      <c r="AM21" s="20">
        <v>1102</v>
      </c>
      <c r="AN21" s="20">
        <v>1732</v>
      </c>
      <c r="AO21" s="20">
        <v>1431</v>
      </c>
      <c r="AP21" s="20">
        <v>2316</v>
      </c>
      <c r="AQ21" s="20">
        <v>2109</v>
      </c>
      <c r="AR21" s="20">
        <v>2083</v>
      </c>
      <c r="AT21" s="20"/>
      <c r="AU21" s="6"/>
      <c r="AV21" s="5">
        <f t="shared" si="3"/>
        <v>1.5</v>
      </c>
      <c r="AW21" s="1">
        <f>SUMIF($C$13:$AS$13,AW$3,$C21:$AS21)</f>
        <v>18219</v>
      </c>
      <c r="AX21" s="1">
        <f>COUNTIF($A$13:$AS$13,AW$3)</f>
        <v>9</v>
      </c>
      <c r="AY21" s="6">
        <f t="shared" si="0"/>
        <v>2024.3333333333333</v>
      </c>
      <c r="AZ21" s="1">
        <f>SUMIF($C$13:$AS$13,AZ$3,$C21:$AS21)</f>
        <v>23047</v>
      </c>
      <c r="BA21" s="1">
        <f>COUNTIF($A$13:$AS$13,AZ$3)</f>
        <v>12</v>
      </c>
      <c r="BB21" s="6">
        <f t="shared" si="1"/>
        <v>1920.5833333333333</v>
      </c>
      <c r="BC21" s="1">
        <f>SUMIF($C$13:$AS$13,BC$3,$C21:$AS21)</f>
        <v>15314</v>
      </c>
      <c r="BD21" s="1">
        <f>COUNTIF($A$13:$AS$13,BC$3)</f>
        <v>8</v>
      </c>
      <c r="BE21" s="6">
        <f t="shared" si="2"/>
        <v>1914.25</v>
      </c>
      <c r="BF21" s="1"/>
      <c r="BG21" s="1"/>
      <c r="BH21" s="6"/>
    </row>
    <row r="22" spans="1:60" ht="15" x14ac:dyDescent="0.25">
      <c r="A22" s="35">
        <v>0.64583333333333337</v>
      </c>
      <c r="B22" s="27" t="s">
        <v>11</v>
      </c>
      <c r="C22">
        <v>182</v>
      </c>
      <c r="D22">
        <v>1510</v>
      </c>
      <c r="E22">
        <v>1913</v>
      </c>
      <c r="F22">
        <v>2658</v>
      </c>
      <c r="G22">
        <v>1174</v>
      </c>
      <c r="H22">
        <v>1531</v>
      </c>
      <c r="K22" s="10">
        <v>0.64583333333333337</v>
      </c>
      <c r="L22" s="27" t="s">
        <v>11</v>
      </c>
      <c r="M22" s="11">
        <v>3016</v>
      </c>
      <c r="N22" s="11">
        <v>957</v>
      </c>
      <c r="O22" s="11">
        <v>2350</v>
      </c>
      <c r="P22" s="11">
        <v>1291</v>
      </c>
      <c r="R22" s="35">
        <v>0.64583333333333337</v>
      </c>
      <c r="S22" s="27" t="s">
        <v>11</v>
      </c>
      <c r="T22">
        <v>3636</v>
      </c>
      <c r="U22">
        <v>2534</v>
      </c>
      <c r="V22">
        <v>899</v>
      </c>
      <c r="W22">
        <v>965</v>
      </c>
      <c r="X22">
        <v>1477</v>
      </c>
      <c r="Y22">
        <v>1785</v>
      </c>
      <c r="AA22" s="26">
        <v>0.64583333333333337</v>
      </c>
      <c r="AB22" s="26" t="s">
        <v>11</v>
      </c>
      <c r="AC22">
        <v>3178</v>
      </c>
      <c r="AD22">
        <v>2254</v>
      </c>
      <c r="AE22">
        <v>2271</v>
      </c>
      <c r="AF22">
        <v>1966</v>
      </c>
      <c r="AG22">
        <v>2650</v>
      </c>
      <c r="AH22">
        <v>2183</v>
      </c>
      <c r="AI22">
        <v>2735</v>
      </c>
      <c r="AJ22" s="20"/>
      <c r="AK22" s="38">
        <v>0.64583333333333337</v>
      </c>
      <c r="AL22" s="26" t="s">
        <v>11</v>
      </c>
      <c r="AM22" s="20">
        <v>2576</v>
      </c>
      <c r="AN22" s="20">
        <v>565</v>
      </c>
      <c r="AO22" s="20">
        <v>1316</v>
      </c>
      <c r="AP22" s="20">
        <v>2004</v>
      </c>
      <c r="AQ22" s="20">
        <v>1971</v>
      </c>
      <c r="AR22" s="20">
        <v>2029</v>
      </c>
      <c r="AT22" s="20"/>
      <c r="AU22" s="6"/>
      <c r="AV22" s="5">
        <f t="shared" si="3"/>
        <v>1.75</v>
      </c>
      <c r="AW22" s="1">
        <f>SUMIF($C$13:$AS$13,AW$3,$C22:$AS22)</f>
        <v>19416</v>
      </c>
      <c r="AX22" s="1">
        <f>COUNTIF($A$13:$AS$13,AW$3)</f>
        <v>9</v>
      </c>
      <c r="AY22" s="6">
        <f t="shared" si="0"/>
        <v>2157.3333333333335</v>
      </c>
      <c r="AZ22" s="1">
        <f>SUMIF($C$13:$AS$13,AZ$3,$C22:$AS22)</f>
        <v>20892</v>
      </c>
      <c r="BA22" s="1">
        <f>COUNTIF($A$13:$AS$13,AZ$3)</f>
        <v>12</v>
      </c>
      <c r="BB22" s="6">
        <f t="shared" si="1"/>
        <v>1741</v>
      </c>
      <c r="BC22" s="1">
        <f>SUMIF($C$13:$AS$13,BC$3,$C22:$AS22)</f>
        <v>15268</v>
      </c>
      <c r="BD22" s="1">
        <f>COUNTIF($A$13:$AS$13,BC$3)</f>
        <v>8</v>
      </c>
      <c r="BE22" s="6">
        <f t="shared" si="2"/>
        <v>1908.5</v>
      </c>
      <c r="BF22" s="1"/>
      <c r="BG22" s="1"/>
      <c r="BH22" s="6"/>
    </row>
    <row r="23" spans="1:60" ht="15" x14ac:dyDescent="0.25">
      <c r="A23" s="35">
        <v>0.65625</v>
      </c>
      <c r="B23" s="27" t="s">
        <v>11</v>
      </c>
      <c r="C23">
        <v>1203</v>
      </c>
      <c r="D23">
        <v>2243</v>
      </c>
      <c r="E23">
        <v>2258</v>
      </c>
      <c r="F23">
        <v>2204</v>
      </c>
      <c r="G23">
        <v>1472</v>
      </c>
      <c r="H23">
        <v>1352</v>
      </c>
      <c r="K23" s="10">
        <v>0.65625</v>
      </c>
      <c r="L23" s="27" t="s">
        <v>11</v>
      </c>
      <c r="M23" s="11">
        <v>2429</v>
      </c>
      <c r="N23" s="11">
        <v>524</v>
      </c>
      <c r="O23" s="11">
        <v>2364</v>
      </c>
      <c r="P23" s="11">
        <v>1665</v>
      </c>
      <c r="R23" s="35">
        <v>0.65625</v>
      </c>
      <c r="S23" s="27" t="s">
        <v>11</v>
      </c>
      <c r="T23">
        <v>3289</v>
      </c>
      <c r="U23">
        <v>1667</v>
      </c>
      <c r="V23">
        <v>861</v>
      </c>
      <c r="W23">
        <v>1701</v>
      </c>
      <c r="X23">
        <v>747</v>
      </c>
      <c r="Y23">
        <v>1220</v>
      </c>
      <c r="AA23" s="26">
        <v>0.65625</v>
      </c>
      <c r="AB23" s="26" t="s">
        <v>11</v>
      </c>
      <c r="AC23">
        <v>2855</v>
      </c>
      <c r="AD23">
        <v>1725</v>
      </c>
      <c r="AE23">
        <v>2008</v>
      </c>
      <c r="AF23">
        <v>1734</v>
      </c>
      <c r="AG23">
        <v>2111</v>
      </c>
      <c r="AH23">
        <v>2350</v>
      </c>
      <c r="AI23">
        <v>2256</v>
      </c>
      <c r="AJ23" s="20"/>
      <c r="AK23" s="38">
        <v>0.65625</v>
      </c>
      <c r="AL23" s="26" t="s">
        <v>11</v>
      </c>
      <c r="AM23" s="20">
        <v>2164</v>
      </c>
      <c r="AN23" s="20">
        <v>276</v>
      </c>
      <c r="AO23" s="20">
        <v>974</v>
      </c>
      <c r="AP23" s="20">
        <v>1953</v>
      </c>
      <c r="AQ23" s="20">
        <v>2199</v>
      </c>
      <c r="AR23" s="20">
        <v>1544</v>
      </c>
      <c r="AT23" s="20"/>
      <c r="AU23" s="6"/>
      <c r="AV23" s="5">
        <f t="shared" si="3"/>
        <v>2</v>
      </c>
      <c r="AW23" s="1">
        <f>SUMIF($C$13:$AS$13,AW$3,$C23:$AS23)</f>
        <v>18450</v>
      </c>
      <c r="AX23" s="1">
        <f>COUNTIF($A$13:$AS$13,AW$3)</f>
        <v>9</v>
      </c>
      <c r="AY23" s="6">
        <f t="shared" si="0"/>
        <v>2050</v>
      </c>
      <c r="AZ23" s="1">
        <f>SUMIF($C$13:$AS$13,AZ$3,$C23:$AS23)</f>
        <v>18630</v>
      </c>
      <c r="BA23" s="1">
        <f>COUNTIF($A$13:$AS$13,AZ$3)</f>
        <v>12</v>
      </c>
      <c r="BB23" s="6">
        <f t="shared" si="1"/>
        <v>1552.5</v>
      </c>
      <c r="BC23" s="1">
        <f>SUMIF($C$13:$AS$13,BC$3,$C23:$AS23)</f>
        <v>14268</v>
      </c>
      <c r="BD23" s="1">
        <f>COUNTIF($A$13:$AS$13,BC$3)</f>
        <v>8</v>
      </c>
      <c r="BE23" s="6">
        <f t="shared" si="2"/>
        <v>1783.5</v>
      </c>
      <c r="BF23" s="1"/>
      <c r="BG23" s="1"/>
      <c r="BH23" s="6"/>
    </row>
    <row r="24" spans="1:60" ht="15" x14ac:dyDescent="0.25">
      <c r="A24" s="35">
        <v>0.66666666666666663</v>
      </c>
      <c r="B24" s="27" t="s">
        <v>11</v>
      </c>
      <c r="C24">
        <v>2028</v>
      </c>
      <c r="D24">
        <v>1909</v>
      </c>
      <c r="E24">
        <v>2460</v>
      </c>
      <c r="F24">
        <v>3301</v>
      </c>
      <c r="G24">
        <v>1108</v>
      </c>
      <c r="H24">
        <v>1178</v>
      </c>
      <c r="K24" s="10">
        <v>0.66666666666666663</v>
      </c>
      <c r="L24" s="27" t="s">
        <v>11</v>
      </c>
      <c r="M24" s="11">
        <v>3089</v>
      </c>
      <c r="N24" s="11">
        <v>1223</v>
      </c>
      <c r="O24" s="11">
        <v>1892</v>
      </c>
      <c r="P24" s="11">
        <v>1749</v>
      </c>
      <c r="R24" s="35">
        <v>0.66666666666666663</v>
      </c>
      <c r="S24" s="27" t="s">
        <v>11</v>
      </c>
      <c r="T24">
        <v>2674</v>
      </c>
      <c r="U24">
        <v>1304</v>
      </c>
      <c r="V24">
        <v>1385</v>
      </c>
      <c r="W24">
        <v>2633</v>
      </c>
      <c r="X24">
        <v>2078</v>
      </c>
      <c r="Y24">
        <v>1771</v>
      </c>
      <c r="AA24" s="26">
        <v>0.66666666666666663</v>
      </c>
      <c r="AB24" s="26" t="s">
        <v>11</v>
      </c>
      <c r="AC24">
        <v>2591</v>
      </c>
      <c r="AD24">
        <v>1841</v>
      </c>
      <c r="AE24">
        <v>1773</v>
      </c>
      <c r="AF24">
        <v>2212</v>
      </c>
      <c r="AG24">
        <v>2132</v>
      </c>
      <c r="AH24">
        <v>2144</v>
      </c>
      <c r="AI24">
        <v>1600</v>
      </c>
      <c r="AJ24" s="20"/>
      <c r="AK24" s="38">
        <v>0.66666666666666663</v>
      </c>
      <c r="AL24" s="26" t="s">
        <v>11</v>
      </c>
      <c r="AM24" s="20">
        <v>941</v>
      </c>
      <c r="AN24" s="20">
        <v>2422</v>
      </c>
      <c r="AO24" s="20">
        <v>948</v>
      </c>
      <c r="AP24" s="20">
        <v>1515</v>
      </c>
      <c r="AQ24" s="20">
        <v>1915</v>
      </c>
      <c r="AR24" s="20">
        <v>1209</v>
      </c>
      <c r="AT24" s="20"/>
      <c r="AU24" s="6"/>
      <c r="AV24" s="5">
        <f t="shared" si="3"/>
        <v>2.25</v>
      </c>
      <c r="AW24" s="1">
        <f>SUMIF($C$13:$AS$13,AW$3,$C24:$AS24)</f>
        <v>18660</v>
      </c>
      <c r="AX24" s="1">
        <f>COUNTIF($A$13:$AS$13,AW$3)</f>
        <v>9</v>
      </c>
      <c r="AY24" s="6">
        <f t="shared" si="0"/>
        <v>2073.3333333333335</v>
      </c>
      <c r="AZ24" s="1">
        <f>SUMIF($C$13:$AS$13,AZ$3,$C24:$AS24)</f>
        <v>23272</v>
      </c>
      <c r="BA24" s="1">
        <f>COUNTIF($A$13:$AS$13,AZ$3)</f>
        <v>12</v>
      </c>
      <c r="BB24" s="6">
        <f t="shared" si="1"/>
        <v>1939.3333333333333</v>
      </c>
      <c r="BC24" s="1">
        <f>SUMIF($C$13:$AS$13,BC$3,$C24:$AS24)</f>
        <v>13093</v>
      </c>
      <c r="BD24" s="1">
        <f>COUNTIF($A$13:$AS$13,BC$3)</f>
        <v>8</v>
      </c>
      <c r="BE24" s="6">
        <f t="shared" si="2"/>
        <v>1636.625</v>
      </c>
      <c r="BF24" s="1"/>
      <c r="BG24" s="1"/>
      <c r="BH24" s="6"/>
    </row>
    <row r="25" spans="1:60" ht="15" x14ac:dyDescent="0.25">
      <c r="A25" s="35">
        <v>0.67708333333333337</v>
      </c>
      <c r="B25" s="27" t="s">
        <v>11</v>
      </c>
      <c r="C25">
        <v>1004</v>
      </c>
      <c r="D25">
        <v>2733</v>
      </c>
      <c r="E25">
        <v>2110</v>
      </c>
      <c r="F25">
        <v>2841</v>
      </c>
      <c r="G25">
        <v>1537</v>
      </c>
      <c r="H25">
        <v>812</v>
      </c>
      <c r="K25" s="10">
        <v>0.67708333333333337</v>
      </c>
      <c r="L25" s="27" t="s">
        <v>11</v>
      </c>
      <c r="M25" s="11">
        <v>2188</v>
      </c>
      <c r="N25" s="11">
        <v>2248</v>
      </c>
      <c r="O25" s="11">
        <v>2954</v>
      </c>
      <c r="P25" s="11">
        <v>793</v>
      </c>
      <c r="R25" s="35">
        <v>0.67708333333333337</v>
      </c>
      <c r="S25" s="27" t="s">
        <v>11</v>
      </c>
      <c r="T25">
        <v>3312</v>
      </c>
      <c r="U25">
        <v>161</v>
      </c>
      <c r="V25">
        <v>739</v>
      </c>
      <c r="W25">
        <v>2203</v>
      </c>
      <c r="X25">
        <v>2210</v>
      </c>
      <c r="Y25">
        <v>1333</v>
      </c>
      <c r="AA25" s="26">
        <v>0.67708333333333337</v>
      </c>
      <c r="AB25" s="26" t="s">
        <v>11</v>
      </c>
      <c r="AC25">
        <v>2615</v>
      </c>
      <c r="AD25">
        <v>1929</v>
      </c>
      <c r="AE25">
        <v>2072</v>
      </c>
      <c r="AF25">
        <v>1661</v>
      </c>
      <c r="AG25">
        <v>1958</v>
      </c>
      <c r="AH25">
        <v>1516</v>
      </c>
      <c r="AI25">
        <v>2826</v>
      </c>
      <c r="AJ25" s="20"/>
      <c r="AK25" s="38">
        <v>0.67708333333333337</v>
      </c>
      <c r="AL25" s="26" t="s">
        <v>11</v>
      </c>
      <c r="AM25" s="20">
        <v>1894</v>
      </c>
      <c r="AN25" s="20">
        <v>1920</v>
      </c>
      <c r="AO25" s="20">
        <v>1202</v>
      </c>
      <c r="AP25" s="20">
        <v>1366</v>
      </c>
      <c r="AQ25" s="20">
        <v>2403</v>
      </c>
      <c r="AR25" s="20">
        <v>2445</v>
      </c>
      <c r="AT25" s="20"/>
      <c r="AU25" s="6"/>
      <c r="AV25" s="5">
        <f t="shared" si="3"/>
        <v>2.5</v>
      </c>
      <c r="AW25" s="1">
        <f>SUMIF($C$13:$AS$13,AW$3,$C25:$AS25)</f>
        <v>17412</v>
      </c>
      <c r="AX25" s="1">
        <f>COUNTIF($A$13:$AS$13,AW$3)</f>
        <v>9</v>
      </c>
      <c r="AY25" s="6">
        <f t="shared" si="0"/>
        <v>1934.6666666666667</v>
      </c>
      <c r="AZ25" s="1">
        <f>SUMIF($C$13:$AS$13,AZ$3,$C25:$AS25)</f>
        <v>20055</v>
      </c>
      <c r="BA25" s="1">
        <f>COUNTIF($A$13:$AS$13,AZ$3)</f>
        <v>12</v>
      </c>
      <c r="BB25" s="6">
        <f t="shared" si="1"/>
        <v>1671.25</v>
      </c>
      <c r="BC25" s="1">
        <f>SUMIF($C$13:$AS$13,BC$3,$C25:$AS25)</f>
        <v>17518</v>
      </c>
      <c r="BD25" s="1">
        <f>COUNTIF($A$13:$AS$13,BC$3)</f>
        <v>8</v>
      </c>
      <c r="BE25" s="6">
        <f t="shared" si="2"/>
        <v>2189.75</v>
      </c>
      <c r="BF25" s="1"/>
      <c r="BG25" s="1"/>
      <c r="BH25" s="6"/>
    </row>
    <row r="26" spans="1:60" ht="15" x14ac:dyDescent="0.25">
      <c r="A26" s="35">
        <v>0.6875</v>
      </c>
      <c r="B26" s="27" t="s">
        <v>11</v>
      </c>
      <c r="C26">
        <v>2187</v>
      </c>
      <c r="D26">
        <v>2031</v>
      </c>
      <c r="E26">
        <v>2058</v>
      </c>
      <c r="F26">
        <v>2851</v>
      </c>
      <c r="G26">
        <v>1545</v>
      </c>
      <c r="H26">
        <v>4205</v>
      </c>
      <c r="K26" s="10">
        <v>0.6875</v>
      </c>
      <c r="L26" s="27" t="s">
        <v>11</v>
      </c>
      <c r="M26" s="11">
        <v>2690</v>
      </c>
      <c r="N26" s="11">
        <v>1238</v>
      </c>
      <c r="O26" s="11">
        <v>2272</v>
      </c>
      <c r="P26" s="11">
        <v>2013</v>
      </c>
      <c r="R26" s="35">
        <v>0.6875</v>
      </c>
      <c r="S26" s="27" t="s">
        <v>11</v>
      </c>
      <c r="T26">
        <v>3324</v>
      </c>
      <c r="U26">
        <v>2665</v>
      </c>
      <c r="V26">
        <v>775</v>
      </c>
      <c r="W26">
        <v>938</v>
      </c>
      <c r="X26">
        <v>2076</v>
      </c>
      <c r="Y26">
        <v>1881</v>
      </c>
      <c r="AA26" s="26">
        <v>0.6875</v>
      </c>
      <c r="AB26" s="26" t="s">
        <v>11</v>
      </c>
      <c r="AC26">
        <v>2450</v>
      </c>
      <c r="AD26">
        <v>1509</v>
      </c>
      <c r="AE26">
        <v>1901</v>
      </c>
      <c r="AF26">
        <v>1980</v>
      </c>
      <c r="AG26">
        <v>1734</v>
      </c>
      <c r="AH26">
        <v>2079</v>
      </c>
      <c r="AI26">
        <v>1888</v>
      </c>
      <c r="AJ26" s="20"/>
      <c r="AK26" s="38">
        <v>0.6875</v>
      </c>
      <c r="AL26" s="26" t="s">
        <v>11</v>
      </c>
      <c r="AM26" s="20">
        <v>2078</v>
      </c>
      <c r="AN26" s="20">
        <v>1313</v>
      </c>
      <c r="AO26" s="20">
        <v>621</v>
      </c>
      <c r="AP26" s="20">
        <v>1688</v>
      </c>
      <c r="AQ26" s="20">
        <v>1801</v>
      </c>
      <c r="AR26" s="20">
        <v>1867</v>
      </c>
      <c r="AT26" s="20"/>
      <c r="AU26" s="6"/>
      <c r="AV26" s="5">
        <f t="shared" si="3"/>
        <v>2.75</v>
      </c>
      <c r="AW26" s="1">
        <f>SUMIF($C$13:$AS$13,AW$3,$C26:$AS26)</f>
        <v>18822</v>
      </c>
      <c r="AX26" s="1">
        <f>COUNTIF($A$13:$AS$13,AW$3)</f>
        <v>9</v>
      </c>
      <c r="AY26" s="6">
        <f t="shared" si="0"/>
        <v>2091.3333333333335</v>
      </c>
      <c r="AZ26" s="1">
        <f>SUMIF($C$13:$AS$13,AZ$3,$C26:$AS26)</f>
        <v>21707</v>
      </c>
      <c r="BA26" s="1">
        <f>COUNTIF($A$13:$AS$13,AZ$3)</f>
        <v>12</v>
      </c>
      <c r="BB26" s="6">
        <f t="shared" si="1"/>
        <v>1808.9166666666667</v>
      </c>
      <c r="BC26" s="1">
        <f>SUMIF($C$13:$AS$13,BC$3,$C26:$AS26)</f>
        <v>17129</v>
      </c>
      <c r="BD26" s="1">
        <f>COUNTIF($A$13:$AS$13,BC$3)</f>
        <v>8</v>
      </c>
      <c r="BE26" s="6">
        <f t="shared" si="2"/>
        <v>2141.125</v>
      </c>
      <c r="BF26" s="1"/>
      <c r="BG26" s="1"/>
      <c r="BH26" s="6"/>
    </row>
    <row r="27" spans="1:60" ht="15" x14ac:dyDescent="0.25">
      <c r="A27" s="35">
        <v>0.69791666666666663</v>
      </c>
      <c r="B27" s="27" t="s">
        <v>11</v>
      </c>
      <c r="C27">
        <v>2010</v>
      </c>
      <c r="D27">
        <v>2180</v>
      </c>
      <c r="E27">
        <v>1631</v>
      </c>
      <c r="F27">
        <v>3487</v>
      </c>
      <c r="G27">
        <v>1361</v>
      </c>
      <c r="H27">
        <v>1982</v>
      </c>
      <c r="K27" s="10">
        <v>0.69791666666666663</v>
      </c>
      <c r="L27" s="27" t="s">
        <v>11</v>
      </c>
      <c r="M27" s="11">
        <v>2359</v>
      </c>
      <c r="N27" s="11">
        <v>1780</v>
      </c>
      <c r="O27" s="11">
        <v>2706</v>
      </c>
      <c r="P27" s="11">
        <v>526</v>
      </c>
      <c r="R27" s="35">
        <v>0.69791666666666663</v>
      </c>
      <c r="S27" s="27" t="s">
        <v>11</v>
      </c>
      <c r="T27">
        <v>3074</v>
      </c>
      <c r="U27">
        <v>3458</v>
      </c>
      <c r="V27">
        <v>649</v>
      </c>
      <c r="W27">
        <v>1229</v>
      </c>
      <c r="X27">
        <v>1654</v>
      </c>
      <c r="Y27">
        <v>2194</v>
      </c>
      <c r="AA27" s="26">
        <v>0.69791666666666663</v>
      </c>
      <c r="AB27" s="26" t="s">
        <v>11</v>
      </c>
      <c r="AC27">
        <v>3100</v>
      </c>
      <c r="AD27">
        <v>1598</v>
      </c>
      <c r="AE27">
        <v>1973</v>
      </c>
      <c r="AF27">
        <v>1696</v>
      </c>
      <c r="AG27">
        <v>2263</v>
      </c>
      <c r="AH27">
        <v>2035</v>
      </c>
      <c r="AI27">
        <v>2251</v>
      </c>
      <c r="AJ27" s="20"/>
      <c r="AK27" s="38">
        <v>0.69791666666666663</v>
      </c>
      <c r="AL27" s="26" t="s">
        <v>11</v>
      </c>
      <c r="AM27" s="20">
        <v>1602</v>
      </c>
      <c r="AN27" s="20">
        <v>1461</v>
      </c>
      <c r="AO27" s="20">
        <v>1201</v>
      </c>
      <c r="AP27" s="20">
        <v>1840</v>
      </c>
      <c r="AQ27" s="20">
        <v>1962</v>
      </c>
      <c r="AR27" s="20">
        <v>2382</v>
      </c>
      <c r="AT27" s="20"/>
      <c r="AU27" s="6"/>
      <c r="AV27" s="5">
        <f t="shared" si="3"/>
        <v>3</v>
      </c>
      <c r="AW27" s="1">
        <f>SUMIF($C$13:$AS$13,AW$3,$C27:$AS27)</f>
        <v>19817</v>
      </c>
      <c r="AX27" s="1">
        <f>COUNTIF($A$13:$AS$13,AW$3)</f>
        <v>9</v>
      </c>
      <c r="AY27" s="6">
        <f t="shared" si="0"/>
        <v>2201.8888888888887</v>
      </c>
      <c r="AZ27" s="1">
        <f>SUMIF($C$13:$AS$13,AZ$3,$C27:$AS27)</f>
        <v>21567</v>
      </c>
      <c r="BA27" s="1">
        <f>COUNTIF($A$13:$AS$13,AZ$3)</f>
        <v>12</v>
      </c>
      <c r="BB27" s="6">
        <f t="shared" si="1"/>
        <v>1797.25</v>
      </c>
      <c r="BC27" s="1">
        <f>SUMIF($C$13:$AS$13,BC$3,$C27:$AS27)</f>
        <v>16260</v>
      </c>
      <c r="BD27" s="1">
        <f>COUNTIF($A$13:$AS$13,BC$3)</f>
        <v>8</v>
      </c>
      <c r="BE27" s="6">
        <f t="shared" si="2"/>
        <v>2032.5</v>
      </c>
      <c r="BF27" s="1"/>
      <c r="BG27" s="1"/>
      <c r="BH27" s="6"/>
    </row>
    <row r="28" spans="1:60" ht="15" x14ac:dyDescent="0.25">
      <c r="A28" s="35">
        <v>0.70833333333333337</v>
      </c>
      <c r="B28" s="27" t="s">
        <v>11</v>
      </c>
      <c r="C28">
        <v>1389</v>
      </c>
      <c r="D28">
        <v>2880</v>
      </c>
      <c r="E28">
        <v>1447</v>
      </c>
      <c r="F28">
        <v>2632</v>
      </c>
      <c r="G28">
        <v>761</v>
      </c>
      <c r="H28">
        <v>2363</v>
      </c>
      <c r="K28" s="10">
        <v>0.70833333333333337</v>
      </c>
      <c r="L28" s="27" t="s">
        <v>11</v>
      </c>
      <c r="M28" s="11">
        <v>2387</v>
      </c>
      <c r="N28" s="11">
        <v>2005</v>
      </c>
      <c r="O28" s="11">
        <v>2354</v>
      </c>
      <c r="P28" s="11">
        <v>1766</v>
      </c>
      <c r="R28" s="35">
        <v>0.70833333333333337</v>
      </c>
      <c r="S28" s="27" t="s">
        <v>11</v>
      </c>
      <c r="T28">
        <v>2746</v>
      </c>
      <c r="U28">
        <v>4091</v>
      </c>
      <c r="V28">
        <v>3150</v>
      </c>
      <c r="W28">
        <v>934</v>
      </c>
      <c r="X28">
        <v>1490</v>
      </c>
      <c r="Y28">
        <v>1748</v>
      </c>
      <c r="AA28" s="26">
        <v>0.70833333333333337</v>
      </c>
      <c r="AB28" s="26" t="s">
        <v>11</v>
      </c>
      <c r="AC28">
        <v>2450</v>
      </c>
      <c r="AD28">
        <v>1596</v>
      </c>
      <c r="AE28">
        <v>1754</v>
      </c>
      <c r="AF28">
        <v>1307</v>
      </c>
      <c r="AG28">
        <v>1083</v>
      </c>
      <c r="AH28">
        <v>1839</v>
      </c>
      <c r="AI28">
        <v>2068</v>
      </c>
      <c r="AJ28" s="20"/>
      <c r="AK28" s="38">
        <v>0.70833333333333337</v>
      </c>
      <c r="AL28" s="26" t="s">
        <v>11</v>
      </c>
      <c r="AM28" s="20">
        <v>1606</v>
      </c>
      <c r="AN28" s="20">
        <v>1127</v>
      </c>
      <c r="AO28" s="20">
        <v>744</v>
      </c>
      <c r="AP28" s="20">
        <v>946</v>
      </c>
      <c r="AQ28" s="20">
        <v>1846</v>
      </c>
      <c r="AR28" s="20">
        <v>1662</v>
      </c>
      <c r="AT28" s="20"/>
      <c r="AU28" s="6"/>
      <c r="AV28" s="5">
        <f t="shared" si="3"/>
        <v>3.25</v>
      </c>
      <c r="AW28" s="1">
        <f>SUMIF($C$13:$AS$13,AW$3,$C28:$AS28)</f>
        <v>17964</v>
      </c>
      <c r="AX28" s="1">
        <f>COUNTIF($A$13:$AS$13,AW$3)</f>
        <v>9</v>
      </c>
      <c r="AY28" s="6">
        <f t="shared" si="0"/>
        <v>1996</v>
      </c>
      <c r="AZ28" s="1">
        <f>SUMIF($C$13:$AS$13,AZ$3,$C28:$AS28)</f>
        <v>17487</v>
      </c>
      <c r="BA28" s="1">
        <f>COUNTIF($A$13:$AS$13,AZ$3)</f>
        <v>12</v>
      </c>
      <c r="BB28" s="6">
        <f t="shared" si="1"/>
        <v>1457.25</v>
      </c>
      <c r="BC28" s="1">
        <f>SUMIF($C$13:$AS$13,BC$3,$C28:$AS28)</f>
        <v>18720</v>
      </c>
      <c r="BD28" s="1">
        <f>COUNTIF($A$13:$AS$13,BC$3)</f>
        <v>8</v>
      </c>
      <c r="BE28" s="6">
        <f t="shared" si="2"/>
        <v>2340</v>
      </c>
      <c r="BF28" s="1"/>
      <c r="BG28" s="1"/>
      <c r="BH28" s="6"/>
    </row>
    <row r="29" spans="1:60" ht="15" x14ac:dyDescent="0.25">
      <c r="A29" s="35">
        <v>0.71875</v>
      </c>
      <c r="B29" s="27" t="s">
        <v>11</v>
      </c>
      <c r="C29">
        <v>1795</v>
      </c>
      <c r="D29">
        <v>1989</v>
      </c>
      <c r="E29">
        <v>2235</v>
      </c>
      <c r="F29">
        <v>2824</v>
      </c>
      <c r="G29">
        <v>1410</v>
      </c>
      <c r="H29">
        <v>1651</v>
      </c>
      <c r="K29" s="10">
        <v>0.71875</v>
      </c>
      <c r="L29" s="27" t="s">
        <v>11</v>
      </c>
      <c r="M29" s="11">
        <v>2489</v>
      </c>
      <c r="N29" s="11">
        <v>2769</v>
      </c>
      <c r="O29" s="11">
        <v>1953</v>
      </c>
      <c r="P29" s="11">
        <v>1497</v>
      </c>
      <c r="R29" s="35">
        <v>0.71875</v>
      </c>
      <c r="S29" s="27" t="s">
        <v>11</v>
      </c>
      <c r="T29">
        <v>3777</v>
      </c>
      <c r="U29">
        <v>3591</v>
      </c>
      <c r="V29">
        <v>1687</v>
      </c>
      <c r="W29">
        <v>891</v>
      </c>
      <c r="X29">
        <v>2106</v>
      </c>
      <c r="Y29">
        <v>2211</v>
      </c>
      <c r="AA29" s="26">
        <v>0.71875</v>
      </c>
      <c r="AB29" s="26" t="s">
        <v>11</v>
      </c>
      <c r="AC29">
        <v>2955</v>
      </c>
      <c r="AD29">
        <v>1575</v>
      </c>
      <c r="AE29">
        <v>1335</v>
      </c>
      <c r="AF29">
        <v>963</v>
      </c>
      <c r="AG29">
        <v>1462</v>
      </c>
      <c r="AH29">
        <v>1784</v>
      </c>
      <c r="AI29">
        <v>1464</v>
      </c>
      <c r="AJ29" s="20"/>
      <c r="AK29" s="38">
        <v>0.71875</v>
      </c>
      <c r="AL29" s="26" t="s">
        <v>11</v>
      </c>
      <c r="AM29" s="20">
        <v>2443</v>
      </c>
      <c r="AN29" s="20">
        <v>1531</v>
      </c>
      <c r="AO29" s="20">
        <v>841</v>
      </c>
      <c r="AP29" s="20">
        <v>1460</v>
      </c>
      <c r="AQ29" s="20">
        <v>1918</v>
      </c>
      <c r="AR29" s="20">
        <v>1833</v>
      </c>
      <c r="AT29" s="20"/>
      <c r="AU29" s="6"/>
      <c r="AV29" s="5">
        <f t="shared" si="3"/>
        <v>3.5</v>
      </c>
      <c r="AW29" s="1">
        <f>SUMIF($C$13:$AS$13,AW$3,$C29:$AS29)</f>
        <v>18019</v>
      </c>
      <c r="AX29" s="1">
        <f>COUNTIF($A$13:$AS$13,AW$3)</f>
        <v>9</v>
      </c>
      <c r="AY29" s="6">
        <f t="shared" si="0"/>
        <v>2002.1111111111111</v>
      </c>
      <c r="AZ29" s="1">
        <f>SUMIF($C$13:$AS$13,AZ$3,$C29:$AS29)</f>
        <v>21332</v>
      </c>
      <c r="BA29" s="1">
        <f>COUNTIF($A$13:$AS$13,AZ$3)</f>
        <v>12</v>
      </c>
      <c r="BB29" s="6">
        <f t="shared" si="1"/>
        <v>1777.6666666666667</v>
      </c>
      <c r="BC29" s="1">
        <f>SUMIF($C$13:$AS$13,BC$3,$C29:$AS29)</f>
        <v>17088</v>
      </c>
      <c r="BD29" s="1">
        <f>COUNTIF($A$13:$AS$13,BC$3)</f>
        <v>8</v>
      </c>
      <c r="BE29" s="6">
        <f t="shared" si="2"/>
        <v>2136</v>
      </c>
      <c r="BF29" s="1"/>
      <c r="BG29" s="1"/>
      <c r="BH29" s="6"/>
    </row>
    <row r="30" spans="1:60" s="9" customFormat="1" ht="15" x14ac:dyDescent="0.25">
      <c r="A30" s="35">
        <v>0.72916666666666663</v>
      </c>
      <c r="B30" s="27" t="s">
        <v>11</v>
      </c>
      <c r="C30">
        <v>1322</v>
      </c>
      <c r="D30">
        <v>2850</v>
      </c>
      <c r="E30">
        <v>2045</v>
      </c>
      <c r="F30">
        <v>2008</v>
      </c>
      <c r="G30">
        <v>1567</v>
      </c>
      <c r="H30">
        <v>2353</v>
      </c>
      <c r="I30" s="29"/>
      <c r="J30" s="29"/>
      <c r="K30" s="31">
        <v>0.72916666666666663</v>
      </c>
      <c r="L30" s="27" t="s">
        <v>11</v>
      </c>
      <c r="M30" s="30">
        <v>2533</v>
      </c>
      <c r="N30" s="30">
        <v>1559</v>
      </c>
      <c r="O30" s="30">
        <v>2378</v>
      </c>
      <c r="P30" s="30">
        <v>1424</v>
      </c>
      <c r="Q30" s="29"/>
      <c r="R30" s="35">
        <v>0.72916666666666663</v>
      </c>
      <c r="S30" s="27" t="s">
        <v>11</v>
      </c>
      <c r="T30">
        <v>2673</v>
      </c>
      <c r="U30">
        <v>3074</v>
      </c>
      <c r="V30">
        <v>2140</v>
      </c>
      <c r="W30">
        <v>1103</v>
      </c>
      <c r="X30">
        <v>1118</v>
      </c>
      <c r="Y30">
        <v>1726</v>
      </c>
      <c r="Z30" s="29"/>
      <c r="AA30" s="26">
        <v>0.72916666666666663</v>
      </c>
      <c r="AB30" s="26" t="s">
        <v>11</v>
      </c>
      <c r="AC30">
        <v>3391</v>
      </c>
      <c r="AD30">
        <v>1792</v>
      </c>
      <c r="AE30">
        <v>1701</v>
      </c>
      <c r="AF30">
        <v>1966</v>
      </c>
      <c r="AG30">
        <v>1592</v>
      </c>
      <c r="AH30">
        <v>1032</v>
      </c>
      <c r="AI30">
        <v>1673</v>
      </c>
      <c r="AJ30" s="20"/>
      <c r="AK30" s="38">
        <v>0.72916666666666663</v>
      </c>
      <c r="AL30" s="26" t="s">
        <v>11</v>
      </c>
      <c r="AM30" s="20">
        <v>2002</v>
      </c>
      <c r="AN30" s="20">
        <v>1032</v>
      </c>
      <c r="AO30" s="20">
        <v>677</v>
      </c>
      <c r="AP30" s="20">
        <v>794</v>
      </c>
      <c r="AQ30" s="20">
        <v>1423</v>
      </c>
      <c r="AR30" s="20">
        <v>1480</v>
      </c>
      <c r="AS30" s="30"/>
      <c r="AT30" s="20"/>
      <c r="AU30" s="33"/>
      <c r="AV30" s="32">
        <f t="shared" si="3"/>
        <v>3.75</v>
      </c>
      <c r="AW30" s="1">
        <f>SUMIF($C$13:$AS$13,AW$3,$C30:$AS30)</f>
        <v>17309</v>
      </c>
      <c r="AX30" s="1">
        <f>COUNTIF($A$13:$AS$13,AW$3)</f>
        <v>9</v>
      </c>
      <c r="AY30" s="33">
        <f t="shared" si="0"/>
        <v>1923.2222222222222</v>
      </c>
      <c r="AZ30" s="1">
        <f>SUMIF($C$13:$AS$13,AZ$3,$C30:$AS30)</f>
        <v>18968</v>
      </c>
      <c r="BA30" s="1">
        <f>COUNTIF($A$13:$AS$13,AZ$3)</f>
        <v>12</v>
      </c>
      <c r="BB30" s="33">
        <f t="shared" si="1"/>
        <v>1580.6666666666667</v>
      </c>
      <c r="BC30" s="1">
        <f>SUMIF($C$13:$AS$13,BC$3,$C30:$AS30)</f>
        <v>16151</v>
      </c>
      <c r="BD30" s="1">
        <f>COUNTIF($A$13:$AS$13,BC$3)</f>
        <v>8</v>
      </c>
      <c r="BE30" s="33">
        <f t="shared" si="2"/>
        <v>2018.875</v>
      </c>
      <c r="BF30" s="1"/>
      <c r="BG30" s="1"/>
      <c r="BH30" s="33"/>
    </row>
    <row r="31" spans="1:60" s="16" customFormat="1" ht="15" x14ac:dyDescent="0.25">
      <c r="A31" s="35">
        <v>0.73958333333333337</v>
      </c>
      <c r="B31" s="27" t="s">
        <v>11</v>
      </c>
      <c r="C31">
        <v>1408</v>
      </c>
      <c r="D31">
        <v>2428</v>
      </c>
      <c r="E31">
        <v>2186</v>
      </c>
      <c r="F31">
        <v>2215</v>
      </c>
      <c r="G31">
        <v>1227</v>
      </c>
      <c r="H31">
        <v>2062</v>
      </c>
      <c r="I31" s="29"/>
      <c r="J31" s="29"/>
      <c r="K31" s="28">
        <v>0.73958333333333337</v>
      </c>
      <c r="L31" s="27" t="s">
        <v>11</v>
      </c>
      <c r="M31" s="30">
        <v>2003</v>
      </c>
      <c r="N31" s="30">
        <v>1899</v>
      </c>
      <c r="O31" s="30">
        <v>2168</v>
      </c>
      <c r="P31" s="30">
        <v>1013</v>
      </c>
      <c r="Q31" s="29"/>
      <c r="R31" s="35">
        <v>0.73958333333333337</v>
      </c>
      <c r="S31" s="27" t="s">
        <v>11</v>
      </c>
      <c r="T31">
        <v>3376</v>
      </c>
      <c r="U31">
        <v>3963</v>
      </c>
      <c r="V31">
        <v>1390</v>
      </c>
      <c r="W31">
        <v>1107</v>
      </c>
      <c r="X31">
        <v>2985</v>
      </c>
      <c r="Y31">
        <v>2154</v>
      </c>
      <c r="Z31" s="14"/>
      <c r="AA31" s="26">
        <v>0.73958333333333337</v>
      </c>
      <c r="AB31" s="26" t="s">
        <v>11</v>
      </c>
      <c r="AC31">
        <v>3793</v>
      </c>
      <c r="AD31">
        <v>1521</v>
      </c>
      <c r="AE31">
        <v>1239</v>
      </c>
      <c r="AF31">
        <v>2038</v>
      </c>
      <c r="AG31">
        <v>1223</v>
      </c>
      <c r="AH31">
        <v>1318</v>
      </c>
      <c r="AI31">
        <v>1238</v>
      </c>
      <c r="AJ31" s="20"/>
      <c r="AK31" s="38">
        <v>0.73958333333333337</v>
      </c>
      <c r="AL31" s="26" t="s">
        <v>11</v>
      </c>
      <c r="AM31" s="20">
        <v>1579</v>
      </c>
      <c r="AN31" s="20">
        <v>277</v>
      </c>
      <c r="AO31" s="20">
        <v>863</v>
      </c>
      <c r="AP31" s="20">
        <v>1663</v>
      </c>
      <c r="AQ31" s="20">
        <v>1908</v>
      </c>
      <c r="AR31" s="20">
        <v>1454</v>
      </c>
      <c r="AS31" s="15"/>
      <c r="AT31" s="34"/>
      <c r="AU31" s="19"/>
      <c r="AV31" s="18">
        <f t="shared" si="3"/>
        <v>4</v>
      </c>
      <c r="AW31" s="17">
        <f>SUMIF($C$13:$AS$13,AW$3,$C31:$AS31)</f>
        <v>17813</v>
      </c>
      <c r="AX31" s="17">
        <f>COUNTIF($A$13:$AS$13,AW$3)</f>
        <v>9</v>
      </c>
      <c r="AY31" s="19">
        <f t="shared" si="0"/>
        <v>1979.2222222222222</v>
      </c>
      <c r="AZ31" s="17">
        <f>SUMIF($C$13:$AS$13,AZ$3,$C31:$AS31)</f>
        <v>20130</v>
      </c>
      <c r="BA31" s="17">
        <f>COUNTIF($A$13:$AS$13,AZ$3)</f>
        <v>12</v>
      </c>
      <c r="BB31" s="19">
        <f t="shared" si="1"/>
        <v>1677.5</v>
      </c>
      <c r="BC31" s="17">
        <f>SUMIF($C$13:$AS$13,BC$3,$C31:$AS31)</f>
        <v>15755</v>
      </c>
      <c r="BD31" s="17">
        <f>COUNTIF($A$13:$AS$13,BC$3)</f>
        <v>8</v>
      </c>
      <c r="BE31" s="19">
        <f t="shared" si="2"/>
        <v>1969.375</v>
      </c>
      <c r="BF31" s="17"/>
      <c r="BG31" s="17"/>
      <c r="BH31" s="19"/>
    </row>
    <row r="32" spans="1:60" s="16" customFormat="1" ht="15" x14ac:dyDescent="0.25">
      <c r="A32" s="35">
        <v>0.75</v>
      </c>
      <c r="B32" s="27" t="s">
        <v>11</v>
      </c>
      <c r="C32">
        <v>2571</v>
      </c>
      <c r="D32">
        <v>1805</v>
      </c>
      <c r="E32">
        <v>2279</v>
      </c>
      <c r="F32">
        <v>1952</v>
      </c>
      <c r="G32">
        <v>1203</v>
      </c>
      <c r="H32">
        <v>3107</v>
      </c>
      <c r="I32" s="29"/>
      <c r="J32" s="29"/>
      <c r="K32" s="28">
        <v>0.75</v>
      </c>
      <c r="L32" s="27" t="s">
        <v>11</v>
      </c>
      <c r="M32" s="30">
        <v>2326</v>
      </c>
      <c r="N32" s="30">
        <v>1583</v>
      </c>
      <c r="O32" s="30">
        <v>2334</v>
      </c>
      <c r="P32" s="30">
        <v>1320</v>
      </c>
      <c r="Q32" s="29"/>
      <c r="R32" s="35">
        <v>0.75</v>
      </c>
      <c r="S32" s="27" t="s">
        <v>11</v>
      </c>
      <c r="T32">
        <v>2985</v>
      </c>
      <c r="U32">
        <v>3112</v>
      </c>
      <c r="V32">
        <v>1747</v>
      </c>
      <c r="W32">
        <v>1003</v>
      </c>
      <c r="X32">
        <v>2410</v>
      </c>
      <c r="Y32">
        <v>1700</v>
      </c>
      <c r="Z32" s="14"/>
      <c r="AA32" s="26">
        <v>0.75</v>
      </c>
      <c r="AB32" s="26" t="s">
        <v>11</v>
      </c>
      <c r="AC32">
        <v>2933</v>
      </c>
      <c r="AD32">
        <v>1304</v>
      </c>
      <c r="AE32">
        <v>2273</v>
      </c>
      <c r="AF32">
        <v>1057</v>
      </c>
      <c r="AG32">
        <v>794</v>
      </c>
      <c r="AH32">
        <v>1833</v>
      </c>
      <c r="AI32">
        <v>1510</v>
      </c>
      <c r="AJ32" s="20"/>
      <c r="AK32" s="38">
        <v>0.75</v>
      </c>
      <c r="AL32" s="26" t="s">
        <v>11</v>
      </c>
      <c r="AM32" s="20">
        <v>1249</v>
      </c>
      <c r="AN32" s="20">
        <v>1002</v>
      </c>
      <c r="AO32" s="20">
        <v>806</v>
      </c>
      <c r="AP32" s="20">
        <v>1507</v>
      </c>
      <c r="AQ32" s="20">
        <v>1760</v>
      </c>
      <c r="AR32" s="20">
        <v>1627</v>
      </c>
      <c r="AS32" s="15"/>
      <c r="AT32" s="34"/>
      <c r="AU32" s="19"/>
      <c r="AV32" s="18">
        <f t="shared" si="3"/>
        <v>4.25</v>
      </c>
      <c r="AW32" s="17">
        <f>SUMIF($C$13:$AS$13,AW$3,$C32:$AS32)</f>
        <v>17092</v>
      </c>
      <c r="AX32" s="17">
        <f>COUNTIF($A$13:$AS$13,AW$3)</f>
        <v>9</v>
      </c>
      <c r="AY32" s="19">
        <f t="shared" si="0"/>
        <v>1899.1111111111111</v>
      </c>
      <c r="AZ32" s="17">
        <f>SUMIF($C$13:$AS$13,AZ$3,$C32:$AS32)</f>
        <v>19876</v>
      </c>
      <c r="BA32" s="17">
        <f>COUNTIF($A$13:$AS$13,AZ$3)</f>
        <v>12</v>
      </c>
      <c r="BB32" s="19">
        <f t="shared" si="1"/>
        <v>1656.3333333333333</v>
      </c>
      <c r="BC32" s="17">
        <f>SUMIF($C$13:$AS$13,BC$3,$C32:$AS32)</f>
        <v>16124</v>
      </c>
      <c r="BD32" s="17">
        <f>COUNTIF($A$13:$AS$13,BC$3)</f>
        <v>8</v>
      </c>
      <c r="BE32" s="19">
        <f t="shared" si="2"/>
        <v>2015.5</v>
      </c>
      <c r="BF32" s="17"/>
      <c r="BG32" s="17"/>
      <c r="BH32" s="19"/>
    </row>
    <row r="33" spans="1:60" s="16" customFormat="1" ht="15" x14ac:dyDescent="0.25">
      <c r="A33" s="35">
        <v>0.76041666666666663</v>
      </c>
      <c r="B33" s="27" t="s">
        <v>11</v>
      </c>
      <c r="C33">
        <v>1069</v>
      </c>
      <c r="D33">
        <v>2239</v>
      </c>
      <c r="E33">
        <v>1780</v>
      </c>
      <c r="F33">
        <v>1860</v>
      </c>
      <c r="G33">
        <v>1099</v>
      </c>
      <c r="H33">
        <v>2148</v>
      </c>
      <c r="I33" s="29"/>
      <c r="J33" s="29"/>
      <c r="K33" s="28">
        <v>0.76041666666666663</v>
      </c>
      <c r="L33" s="27" t="s">
        <v>11</v>
      </c>
      <c r="M33" s="30">
        <v>2338</v>
      </c>
      <c r="N33" s="30">
        <v>1689</v>
      </c>
      <c r="O33" s="30">
        <v>2068</v>
      </c>
      <c r="P33" s="30">
        <v>1072</v>
      </c>
      <c r="Q33" s="29"/>
      <c r="R33" s="35">
        <v>0.76041666666666663</v>
      </c>
      <c r="S33" s="27" t="s">
        <v>11</v>
      </c>
      <c r="T33">
        <v>2967</v>
      </c>
      <c r="U33">
        <v>3214</v>
      </c>
      <c r="V33">
        <v>1707</v>
      </c>
      <c r="W33">
        <v>898</v>
      </c>
      <c r="X33">
        <v>2372</v>
      </c>
      <c r="Y33">
        <v>1510</v>
      </c>
      <c r="Z33" s="14"/>
      <c r="AA33" s="26">
        <v>0.76041666666666663</v>
      </c>
      <c r="AB33" s="26" t="s">
        <v>11</v>
      </c>
      <c r="AC33">
        <v>2737</v>
      </c>
      <c r="AD33">
        <v>1113</v>
      </c>
      <c r="AE33">
        <v>1274</v>
      </c>
      <c r="AF33">
        <v>868</v>
      </c>
      <c r="AG33">
        <v>1387</v>
      </c>
      <c r="AH33">
        <v>1376</v>
      </c>
      <c r="AI33">
        <v>1570</v>
      </c>
      <c r="AJ33" s="20"/>
      <c r="AK33" s="38">
        <v>0.76041666666666663</v>
      </c>
      <c r="AL33" s="26" t="s">
        <v>11</v>
      </c>
      <c r="AM33" s="20">
        <v>1595</v>
      </c>
      <c r="AN33" s="20">
        <v>585</v>
      </c>
      <c r="AO33" s="20">
        <v>497</v>
      </c>
      <c r="AP33" s="20">
        <v>1269</v>
      </c>
      <c r="AQ33" s="20">
        <v>1634</v>
      </c>
      <c r="AR33" s="20">
        <v>2280</v>
      </c>
      <c r="AS33" s="15"/>
      <c r="AT33" s="34"/>
      <c r="AU33" s="19"/>
      <c r="AV33" s="18">
        <f t="shared" si="3"/>
        <v>4.5</v>
      </c>
      <c r="AW33" s="17">
        <f>SUMIF($C$13:$AS$13,AW$3,$C33:$AS33)</f>
        <v>14933</v>
      </c>
      <c r="AX33" s="17">
        <f>COUNTIF($A$13:$AS$13,AW$3)</f>
        <v>9</v>
      </c>
      <c r="AY33" s="19">
        <f t="shared" si="0"/>
        <v>1659.2222222222222</v>
      </c>
      <c r="AZ33" s="17">
        <f>SUMIF($C$13:$AS$13,AZ$3,$C33:$AS33)</f>
        <v>17048</v>
      </c>
      <c r="BA33" s="17">
        <f>COUNTIF($A$13:$AS$13,AZ$3)</f>
        <v>12</v>
      </c>
      <c r="BB33" s="19">
        <f t="shared" si="1"/>
        <v>1420.6666666666667</v>
      </c>
      <c r="BC33" s="17">
        <f>SUMIF($C$13:$AS$13,BC$3,$C33:$AS33)</f>
        <v>16234</v>
      </c>
      <c r="BD33" s="17">
        <f>COUNTIF($A$13:$AS$13,BC$3)</f>
        <v>8</v>
      </c>
      <c r="BE33" s="19">
        <f t="shared" si="2"/>
        <v>2029.25</v>
      </c>
      <c r="BF33" s="17"/>
      <c r="BG33" s="17"/>
      <c r="BH33" s="19"/>
    </row>
    <row r="34" spans="1:60" s="16" customFormat="1" ht="15" x14ac:dyDescent="0.25">
      <c r="A34" s="35">
        <v>0.77083333333333337</v>
      </c>
      <c r="B34" s="27" t="s">
        <v>11</v>
      </c>
      <c r="C34">
        <v>2397</v>
      </c>
      <c r="D34">
        <v>1780</v>
      </c>
      <c r="E34">
        <v>1142</v>
      </c>
      <c r="F34">
        <v>1535</v>
      </c>
      <c r="G34">
        <v>1017</v>
      </c>
      <c r="H34">
        <v>3535</v>
      </c>
      <c r="I34" s="29"/>
      <c r="J34" s="29"/>
      <c r="K34" s="28">
        <v>0.77083333333333337</v>
      </c>
      <c r="L34" s="27" t="s">
        <v>11</v>
      </c>
      <c r="M34" s="30">
        <v>2738</v>
      </c>
      <c r="N34" s="30">
        <v>1329</v>
      </c>
      <c r="O34" s="30">
        <v>2530</v>
      </c>
      <c r="P34" s="30">
        <v>1131</v>
      </c>
      <c r="Q34" s="29"/>
      <c r="R34" s="35">
        <v>0.77083333333333337</v>
      </c>
      <c r="S34" s="27" t="s">
        <v>11</v>
      </c>
      <c r="T34">
        <v>2891</v>
      </c>
      <c r="U34">
        <v>4057</v>
      </c>
      <c r="V34">
        <v>1495</v>
      </c>
      <c r="W34">
        <v>210</v>
      </c>
      <c r="X34">
        <v>2061</v>
      </c>
      <c r="Y34">
        <v>1938</v>
      </c>
      <c r="Z34" s="14"/>
      <c r="AA34" s="26">
        <v>0.77083333333333337</v>
      </c>
      <c r="AB34" s="26" t="s">
        <v>11</v>
      </c>
      <c r="AC34">
        <v>2890</v>
      </c>
      <c r="AD34">
        <v>628</v>
      </c>
      <c r="AE34">
        <v>1858</v>
      </c>
      <c r="AF34">
        <v>1413</v>
      </c>
      <c r="AG34">
        <v>1506</v>
      </c>
      <c r="AH34">
        <v>1814</v>
      </c>
      <c r="AI34">
        <v>1852</v>
      </c>
      <c r="AJ34" s="20"/>
      <c r="AK34" s="38">
        <v>0.77083333333333337</v>
      </c>
      <c r="AL34" s="26" t="s">
        <v>11</v>
      </c>
      <c r="AM34" s="20">
        <v>1531</v>
      </c>
      <c r="AN34" s="20">
        <v>92</v>
      </c>
      <c r="AO34" s="20">
        <v>724</v>
      </c>
      <c r="AP34" s="20">
        <v>1559</v>
      </c>
      <c r="AQ34" s="20">
        <v>1767</v>
      </c>
      <c r="AR34" s="20">
        <v>2278</v>
      </c>
      <c r="AS34" s="15"/>
      <c r="AT34" s="34"/>
      <c r="AU34" s="19"/>
      <c r="AV34" s="18">
        <f t="shared" si="3"/>
        <v>4.75</v>
      </c>
      <c r="AW34" s="17">
        <f>SUMIF($C$13:$AS$13,AW$3,$C34:$AS34)</f>
        <v>16090</v>
      </c>
      <c r="AX34" s="17">
        <f>COUNTIF($A$13:$AS$13,AW$3)</f>
        <v>9</v>
      </c>
      <c r="AY34" s="19">
        <f t="shared" si="0"/>
        <v>1787.7777777777778</v>
      </c>
      <c r="AZ34" s="17">
        <f>SUMIF($C$13:$AS$13,AZ$3,$C34:$AS34)</f>
        <v>18681</v>
      </c>
      <c r="BA34" s="17">
        <f>COUNTIF($A$13:$AS$13,AZ$3)</f>
        <v>12</v>
      </c>
      <c r="BB34" s="19">
        <f t="shared" si="1"/>
        <v>1556.75</v>
      </c>
      <c r="BC34" s="17">
        <f>SUMIF($C$13:$AS$13,BC$3,$C34:$AS34)</f>
        <v>16927</v>
      </c>
      <c r="BD34" s="17">
        <f>COUNTIF($A$13:$AS$13,BC$3)</f>
        <v>8</v>
      </c>
      <c r="BE34" s="19">
        <f t="shared" si="2"/>
        <v>2115.875</v>
      </c>
      <c r="BF34" s="17"/>
      <c r="BG34" s="17"/>
      <c r="BH34" s="19"/>
    </row>
    <row r="35" spans="1:60" s="16" customFormat="1" ht="15" x14ac:dyDescent="0.25">
      <c r="A35" s="35">
        <v>0.78125</v>
      </c>
      <c r="B35" s="27" t="s">
        <v>11</v>
      </c>
      <c r="C35">
        <v>1266</v>
      </c>
      <c r="D35">
        <v>1920</v>
      </c>
      <c r="E35">
        <v>1678</v>
      </c>
      <c r="F35">
        <v>2035</v>
      </c>
      <c r="G35">
        <v>684</v>
      </c>
      <c r="H35">
        <v>1777</v>
      </c>
      <c r="I35" s="29"/>
      <c r="J35" s="29"/>
      <c r="K35" s="28">
        <v>0.78125</v>
      </c>
      <c r="L35" s="27" t="s">
        <v>11</v>
      </c>
      <c r="M35" s="30">
        <v>2651</v>
      </c>
      <c r="N35" s="30">
        <v>2357</v>
      </c>
      <c r="O35" s="30">
        <v>2866</v>
      </c>
      <c r="P35" s="30">
        <v>1142</v>
      </c>
      <c r="Q35" s="29"/>
      <c r="R35" s="35">
        <v>0.78125</v>
      </c>
      <c r="S35" s="27" t="s">
        <v>11</v>
      </c>
      <c r="T35">
        <v>2696</v>
      </c>
      <c r="U35">
        <v>3607</v>
      </c>
      <c r="V35">
        <v>2403</v>
      </c>
      <c r="W35">
        <v>1712</v>
      </c>
      <c r="X35">
        <v>2400</v>
      </c>
      <c r="Y35">
        <v>1826</v>
      </c>
      <c r="Z35" s="14"/>
      <c r="AA35" s="26">
        <v>0.78125</v>
      </c>
      <c r="AB35" s="26" t="s">
        <v>11</v>
      </c>
      <c r="AC35">
        <v>3347</v>
      </c>
      <c r="AD35">
        <v>1777</v>
      </c>
      <c r="AE35">
        <v>1446</v>
      </c>
      <c r="AF35">
        <v>1124</v>
      </c>
      <c r="AG35">
        <v>1205</v>
      </c>
      <c r="AH35">
        <v>1166</v>
      </c>
      <c r="AI35">
        <v>1519</v>
      </c>
      <c r="AJ35" s="20"/>
      <c r="AK35" s="38">
        <v>0.78125</v>
      </c>
      <c r="AL35" s="26" t="s">
        <v>11</v>
      </c>
      <c r="AM35" s="20">
        <v>2106</v>
      </c>
      <c r="AN35" s="20">
        <v>162</v>
      </c>
      <c r="AO35" s="20">
        <v>819</v>
      </c>
      <c r="AP35" s="20">
        <v>1491</v>
      </c>
      <c r="AQ35" s="20">
        <v>1635</v>
      </c>
      <c r="AR35" s="20">
        <v>1522</v>
      </c>
      <c r="AS35" s="15"/>
      <c r="AT35" s="34"/>
      <c r="AU35" s="19"/>
      <c r="AV35" s="18">
        <f t="shared" si="3"/>
        <v>5</v>
      </c>
      <c r="AW35" s="17">
        <f>SUMIF($C$13:$AS$13,AW$3,$C35:$AS35)</f>
        <v>17740</v>
      </c>
      <c r="AX35" s="17">
        <f>COUNTIF($A$13:$AS$13,AW$3)</f>
        <v>9</v>
      </c>
      <c r="AY35" s="19">
        <f t="shared" si="0"/>
        <v>1971.1111111111111</v>
      </c>
      <c r="AZ35" s="17">
        <f>SUMIF($C$13:$AS$13,AZ$3,$C35:$AS35)</f>
        <v>18770</v>
      </c>
      <c r="BA35" s="17">
        <f>COUNTIF($A$13:$AS$13,AZ$3)</f>
        <v>12</v>
      </c>
      <c r="BB35" s="19">
        <f t="shared" si="1"/>
        <v>1564.1666666666667</v>
      </c>
      <c r="BC35" s="17">
        <f>SUMIF($C$13:$AS$13,BC$3,$C35:$AS35)</f>
        <v>15829</v>
      </c>
      <c r="BD35" s="17">
        <f>COUNTIF($A$13:$AS$13,BC$3)</f>
        <v>8</v>
      </c>
      <c r="BE35" s="19">
        <f t="shared" si="2"/>
        <v>1978.625</v>
      </c>
      <c r="BF35" s="17"/>
      <c r="BG35" s="17"/>
      <c r="BH35" s="19"/>
    </row>
    <row r="36" spans="1:60" s="16" customFormat="1" ht="15" x14ac:dyDescent="0.25">
      <c r="A36" s="35">
        <v>0.79166666666666663</v>
      </c>
      <c r="B36" s="27" t="s">
        <v>11</v>
      </c>
      <c r="C36">
        <v>1162</v>
      </c>
      <c r="D36">
        <v>1860</v>
      </c>
      <c r="E36">
        <v>1304</v>
      </c>
      <c r="F36">
        <v>1451</v>
      </c>
      <c r="G36">
        <v>936</v>
      </c>
      <c r="H36">
        <v>2441</v>
      </c>
      <c r="I36" s="29"/>
      <c r="J36" s="29"/>
      <c r="K36" s="28">
        <v>0.79166666666666663</v>
      </c>
      <c r="L36" s="27" t="s">
        <v>11</v>
      </c>
      <c r="M36" s="30">
        <v>2669</v>
      </c>
      <c r="N36" s="30">
        <v>1402</v>
      </c>
      <c r="O36" s="30">
        <v>2526</v>
      </c>
      <c r="P36" s="30">
        <v>538</v>
      </c>
      <c r="Q36" s="29"/>
      <c r="R36" s="35">
        <v>0.79166666666666663</v>
      </c>
      <c r="S36" s="27" t="s">
        <v>11</v>
      </c>
      <c r="T36">
        <v>2362</v>
      </c>
      <c r="U36">
        <v>3321</v>
      </c>
      <c r="V36">
        <v>1297</v>
      </c>
      <c r="W36">
        <v>828</v>
      </c>
      <c r="X36">
        <v>1309</v>
      </c>
      <c r="Y36">
        <v>822</v>
      </c>
      <c r="Z36" s="14"/>
      <c r="AA36" s="26">
        <v>0.79166666666666663</v>
      </c>
      <c r="AB36" s="26" t="s">
        <v>11</v>
      </c>
      <c r="AC36">
        <v>3292</v>
      </c>
      <c r="AD36">
        <v>835</v>
      </c>
      <c r="AE36">
        <v>1314</v>
      </c>
      <c r="AF36">
        <v>1217</v>
      </c>
      <c r="AG36">
        <v>1771</v>
      </c>
      <c r="AH36">
        <v>1910</v>
      </c>
      <c r="AI36">
        <v>1465</v>
      </c>
      <c r="AJ36" s="20"/>
      <c r="AK36" s="38">
        <v>0.79166666666666663</v>
      </c>
      <c r="AL36" s="26" t="s">
        <v>11</v>
      </c>
      <c r="AM36" s="20">
        <v>826</v>
      </c>
      <c r="AN36" s="20">
        <v>597</v>
      </c>
      <c r="AO36" s="20">
        <v>596</v>
      </c>
      <c r="AP36" s="20">
        <v>778</v>
      </c>
      <c r="AQ36" s="20">
        <v>1354</v>
      </c>
      <c r="AR36" s="20">
        <v>2116</v>
      </c>
      <c r="AS36" s="15"/>
      <c r="AT36" s="34"/>
      <c r="AU36" s="19"/>
      <c r="AV36" s="18">
        <f t="shared" si="3"/>
        <v>5.25</v>
      </c>
      <c r="AW36" s="17">
        <f>SUMIF($C$13:$AS$13,AW$3,$C36:$AS36)</f>
        <v>14697</v>
      </c>
      <c r="AX36" s="17">
        <f>COUNTIF($A$13:$AS$13,AW$3)</f>
        <v>9</v>
      </c>
      <c r="AY36" s="19">
        <f t="shared" si="0"/>
        <v>1633</v>
      </c>
      <c r="AZ36" s="17">
        <f>SUMIF($C$13:$AS$13,AZ$3,$C36:$AS36)</f>
        <v>15305</v>
      </c>
      <c r="BA36" s="17">
        <f>COUNTIF($A$13:$AS$13,AZ$3)</f>
        <v>12</v>
      </c>
      <c r="BB36" s="19">
        <f t="shared" si="1"/>
        <v>1275.4166666666667</v>
      </c>
      <c r="BC36" s="17">
        <f>SUMIF($C$13:$AS$13,BC$3,$C36:$AS36)</f>
        <v>14297</v>
      </c>
      <c r="BD36" s="17">
        <f>COUNTIF($A$13:$AS$13,BC$3)</f>
        <v>8</v>
      </c>
      <c r="BE36" s="19">
        <f t="shared" si="2"/>
        <v>1787.125</v>
      </c>
      <c r="BF36" s="17"/>
      <c r="BG36" s="17"/>
      <c r="BH36" s="19"/>
    </row>
    <row r="37" spans="1:60" s="16" customFormat="1" ht="15" x14ac:dyDescent="0.25">
      <c r="A37" s="35">
        <v>0.80208333333333337</v>
      </c>
      <c r="B37" s="27" t="s">
        <v>11</v>
      </c>
      <c r="C37">
        <v>375</v>
      </c>
      <c r="D37">
        <v>1183</v>
      </c>
      <c r="E37">
        <v>927</v>
      </c>
      <c r="F37">
        <v>1741</v>
      </c>
      <c r="G37">
        <v>1147</v>
      </c>
      <c r="H37">
        <v>2569</v>
      </c>
      <c r="I37" s="29"/>
      <c r="J37" s="29"/>
      <c r="K37" s="28">
        <v>0.80208333333333337</v>
      </c>
      <c r="L37" s="27" t="s">
        <v>11</v>
      </c>
      <c r="M37" s="30">
        <v>2304</v>
      </c>
      <c r="N37" s="30">
        <v>2265</v>
      </c>
      <c r="O37" s="30">
        <v>2966</v>
      </c>
      <c r="P37" s="30">
        <v>635</v>
      </c>
      <c r="Q37" s="29"/>
      <c r="R37" s="35">
        <v>0.80208333333333337</v>
      </c>
      <c r="S37" s="27" t="s">
        <v>11</v>
      </c>
      <c r="T37">
        <v>3529</v>
      </c>
      <c r="U37">
        <v>3612</v>
      </c>
      <c r="V37">
        <v>1475</v>
      </c>
      <c r="W37">
        <v>983</v>
      </c>
      <c r="X37">
        <v>1792</v>
      </c>
      <c r="Y37">
        <v>1814</v>
      </c>
      <c r="Z37" s="14"/>
      <c r="AA37" s="26">
        <v>0.80208333333333337</v>
      </c>
      <c r="AB37" s="26" t="s">
        <v>11</v>
      </c>
      <c r="AC37">
        <v>2023</v>
      </c>
      <c r="AD37">
        <v>946</v>
      </c>
      <c r="AE37">
        <v>1633</v>
      </c>
      <c r="AF37">
        <v>1441</v>
      </c>
      <c r="AG37">
        <v>1479</v>
      </c>
      <c r="AH37">
        <v>1410</v>
      </c>
      <c r="AI37">
        <v>1365</v>
      </c>
      <c r="AJ37" s="20"/>
      <c r="AK37" s="38">
        <v>0.80208333333333337</v>
      </c>
      <c r="AL37" s="26" t="s">
        <v>11</v>
      </c>
      <c r="AM37" s="20">
        <v>697</v>
      </c>
      <c r="AN37" s="20">
        <v>1005</v>
      </c>
      <c r="AO37" s="20">
        <v>556</v>
      </c>
      <c r="AP37" s="20">
        <v>295</v>
      </c>
      <c r="AQ37" s="20">
        <v>1680</v>
      </c>
      <c r="AR37" s="20">
        <v>2077</v>
      </c>
      <c r="AS37" s="15"/>
      <c r="AT37" s="34"/>
      <c r="AU37" s="19"/>
      <c r="AV37" s="18">
        <f t="shared" si="3"/>
        <v>5.5</v>
      </c>
      <c r="AW37" s="17">
        <f>SUMIF($C$13:$AS$13,AW$3,$C37:$AS37)</f>
        <v>15410</v>
      </c>
      <c r="AX37" s="17">
        <f>COUNTIF($A$13:$AS$13,AW$3)</f>
        <v>9</v>
      </c>
      <c r="AY37" s="19">
        <f t="shared" si="0"/>
        <v>1712.2222222222222</v>
      </c>
      <c r="AZ37" s="17">
        <f>SUMIF($C$13:$AS$13,AZ$3,$C37:$AS37)</f>
        <v>14371</v>
      </c>
      <c r="BA37" s="17">
        <f>COUNTIF($A$13:$AS$13,AZ$3)</f>
        <v>12</v>
      </c>
      <c r="BB37" s="19">
        <f t="shared" si="1"/>
        <v>1197.5833333333333</v>
      </c>
      <c r="BC37" s="17">
        <f>SUMIF($C$13:$AS$13,BC$3,$C37:$AS37)</f>
        <v>16143</v>
      </c>
      <c r="BD37" s="17">
        <f>COUNTIF($A$13:$AS$13,BC$3)</f>
        <v>8</v>
      </c>
      <c r="BE37" s="19">
        <f t="shared" si="2"/>
        <v>2017.875</v>
      </c>
      <c r="BF37" s="17"/>
      <c r="BG37" s="17"/>
      <c r="BH37" s="19"/>
    </row>
    <row r="38" spans="1:60" s="16" customFormat="1" ht="15" x14ac:dyDescent="0.25">
      <c r="A38" s="35">
        <v>0.8125</v>
      </c>
      <c r="B38" s="27" t="s">
        <v>11</v>
      </c>
      <c r="C38">
        <v>114</v>
      </c>
      <c r="D38">
        <v>1898</v>
      </c>
      <c r="E38">
        <v>1253</v>
      </c>
      <c r="F38">
        <v>1575</v>
      </c>
      <c r="G38">
        <v>1115</v>
      </c>
      <c r="H38">
        <v>3305</v>
      </c>
      <c r="I38" s="29"/>
      <c r="J38" s="29"/>
      <c r="K38" s="28">
        <v>0.8125</v>
      </c>
      <c r="L38" s="27" t="s">
        <v>11</v>
      </c>
      <c r="M38" s="30">
        <v>3037</v>
      </c>
      <c r="N38" s="30">
        <v>2235</v>
      </c>
      <c r="O38" s="30">
        <v>2326</v>
      </c>
      <c r="P38" s="30">
        <v>1546</v>
      </c>
      <c r="Q38" s="29"/>
      <c r="R38" s="35">
        <v>0.8125</v>
      </c>
      <c r="S38" s="27" t="s">
        <v>11</v>
      </c>
      <c r="T38">
        <v>2665</v>
      </c>
      <c r="U38">
        <v>3372</v>
      </c>
      <c r="V38">
        <v>900</v>
      </c>
      <c r="W38">
        <v>435</v>
      </c>
      <c r="X38">
        <v>2395</v>
      </c>
      <c r="Y38">
        <v>2072</v>
      </c>
      <c r="Z38" s="14"/>
      <c r="AA38" s="26">
        <v>0.8125</v>
      </c>
      <c r="AB38" s="26" t="s">
        <v>11</v>
      </c>
      <c r="AC38">
        <v>2734</v>
      </c>
      <c r="AD38">
        <v>897</v>
      </c>
      <c r="AE38">
        <v>816</v>
      </c>
      <c r="AF38">
        <v>992</v>
      </c>
      <c r="AG38">
        <v>2106</v>
      </c>
      <c r="AH38">
        <v>1428</v>
      </c>
      <c r="AI38">
        <v>2553</v>
      </c>
      <c r="AJ38" s="20"/>
      <c r="AK38" s="38">
        <v>0.8125</v>
      </c>
      <c r="AL38" s="26" t="s">
        <v>11</v>
      </c>
      <c r="AM38" s="20">
        <v>1787</v>
      </c>
      <c r="AN38" s="20">
        <v>817</v>
      </c>
      <c r="AO38" s="20">
        <v>1311</v>
      </c>
      <c r="AP38" s="20">
        <v>1501</v>
      </c>
      <c r="AQ38" s="20">
        <v>1431</v>
      </c>
      <c r="AR38" s="20">
        <v>1985</v>
      </c>
      <c r="AS38" s="15"/>
      <c r="AT38" s="34"/>
      <c r="AU38" s="19"/>
      <c r="AV38" s="18">
        <f t="shared" si="3"/>
        <v>5.75</v>
      </c>
      <c r="AW38" s="17">
        <f>SUMIF($C$13:$AS$13,AW$3,$C38:$AS38)</f>
        <v>13984</v>
      </c>
      <c r="AX38" s="17">
        <f>COUNTIF($A$13:$AS$13,AW$3)</f>
        <v>9</v>
      </c>
      <c r="AY38" s="19">
        <f t="shared" si="0"/>
        <v>1553.7777777777778</v>
      </c>
      <c r="AZ38" s="17">
        <f>SUMIF($C$13:$AS$13,AZ$3,$C38:$AS38)</f>
        <v>19645</v>
      </c>
      <c r="BA38" s="17">
        <f>COUNTIF($A$13:$AS$13,AZ$3)</f>
        <v>12</v>
      </c>
      <c r="BB38" s="19">
        <f t="shared" si="1"/>
        <v>1637.0833333333333</v>
      </c>
      <c r="BC38" s="17">
        <f>SUMIF($C$13:$AS$13,BC$3,$C38:$AS38)</f>
        <v>16972</v>
      </c>
      <c r="BD38" s="17">
        <f>COUNTIF($A$13:$AS$13,BC$3)</f>
        <v>8</v>
      </c>
      <c r="BE38" s="19">
        <f t="shared" si="2"/>
        <v>2121.5</v>
      </c>
      <c r="BF38" s="17"/>
      <c r="BG38" s="17"/>
      <c r="BH38" s="19"/>
    </row>
    <row r="39" spans="1:60" s="16" customFormat="1" ht="15" x14ac:dyDescent="0.25">
      <c r="A39" s="35">
        <v>0.82291666666666663</v>
      </c>
      <c r="B39" s="27" t="s">
        <v>11</v>
      </c>
      <c r="C39">
        <v>452</v>
      </c>
      <c r="D39">
        <v>1526</v>
      </c>
      <c r="E39">
        <v>862</v>
      </c>
      <c r="F39">
        <v>1651</v>
      </c>
      <c r="G39">
        <v>608</v>
      </c>
      <c r="H39">
        <v>2897</v>
      </c>
      <c r="I39" s="29"/>
      <c r="J39" s="29"/>
      <c r="K39" s="28">
        <v>0.82291666666666663</v>
      </c>
      <c r="L39" s="27" t="s">
        <v>11</v>
      </c>
      <c r="M39" s="30">
        <v>2596</v>
      </c>
      <c r="N39" s="30">
        <v>1939</v>
      </c>
      <c r="O39" s="30">
        <v>2524</v>
      </c>
      <c r="P39" s="30">
        <v>1686</v>
      </c>
      <c r="Q39" s="29"/>
      <c r="R39" s="35">
        <v>0.82291666666666663</v>
      </c>
      <c r="S39" s="27" t="s">
        <v>11</v>
      </c>
      <c r="T39">
        <v>2915</v>
      </c>
      <c r="U39">
        <v>3628</v>
      </c>
      <c r="V39">
        <v>1024</v>
      </c>
      <c r="W39">
        <v>200</v>
      </c>
      <c r="X39">
        <v>1109</v>
      </c>
      <c r="Y39">
        <v>1387</v>
      </c>
      <c r="Z39" s="14"/>
      <c r="AA39" s="26">
        <v>0.82291666666666663</v>
      </c>
      <c r="AB39" s="26" t="s">
        <v>11</v>
      </c>
      <c r="AC39">
        <v>3681</v>
      </c>
      <c r="AD39">
        <v>1060</v>
      </c>
      <c r="AE39">
        <v>712</v>
      </c>
      <c r="AF39">
        <v>730</v>
      </c>
      <c r="AG39">
        <v>2777</v>
      </c>
      <c r="AH39">
        <v>1738</v>
      </c>
      <c r="AI39">
        <v>2885</v>
      </c>
      <c r="AJ39" s="20"/>
      <c r="AK39" s="38">
        <v>0.82291666666666663</v>
      </c>
      <c r="AL39" s="26" t="s">
        <v>11</v>
      </c>
      <c r="AM39" s="20">
        <v>872</v>
      </c>
      <c r="AN39" s="20">
        <v>1244</v>
      </c>
      <c r="AO39" s="20">
        <v>665</v>
      </c>
      <c r="AP39" s="20">
        <v>1677</v>
      </c>
      <c r="AQ39" s="20">
        <v>1696</v>
      </c>
      <c r="AR39" s="20">
        <v>1845</v>
      </c>
      <c r="AS39" s="15"/>
      <c r="AT39" s="34"/>
      <c r="AU39" s="19"/>
      <c r="AV39" s="18">
        <f t="shared" si="3"/>
        <v>6</v>
      </c>
      <c r="AW39" s="17">
        <f>SUMIF($C$13:$AS$13,AW$3,$C39:$AS39)</f>
        <v>12917</v>
      </c>
      <c r="AX39" s="17">
        <f>COUNTIF($A$13:$AS$13,AW$3)</f>
        <v>9</v>
      </c>
      <c r="AY39" s="19">
        <f t="shared" si="0"/>
        <v>1435.2222222222222</v>
      </c>
      <c r="AZ39" s="17">
        <f>SUMIF($C$13:$AS$13,AZ$3,$C39:$AS39)</f>
        <v>18942</v>
      </c>
      <c r="BA39" s="17">
        <f>COUNTIF($A$13:$AS$13,AZ$3)</f>
        <v>12</v>
      </c>
      <c r="BB39" s="19">
        <f t="shared" si="1"/>
        <v>1578.5</v>
      </c>
      <c r="BC39" s="17">
        <f>SUMIF($C$13:$AS$13,BC$3,$C39:$AS39)</f>
        <v>16727</v>
      </c>
      <c r="BD39" s="17">
        <f>COUNTIF($A$13:$AS$13,BC$3)</f>
        <v>8</v>
      </c>
      <c r="BE39" s="19">
        <f t="shared" si="2"/>
        <v>2090.875</v>
      </c>
      <c r="BF39" s="17"/>
      <c r="BG39" s="17"/>
      <c r="BH39" s="19"/>
    </row>
    <row r="40" spans="1:60" s="16" customFormat="1" ht="15" x14ac:dyDescent="0.25">
      <c r="A40" s="35">
        <v>0.83333333333333337</v>
      </c>
      <c r="B40" s="27" t="s">
        <v>11</v>
      </c>
      <c r="C40">
        <v>1532</v>
      </c>
      <c r="D40">
        <v>1992</v>
      </c>
      <c r="E40">
        <v>1064</v>
      </c>
      <c r="F40">
        <v>1264</v>
      </c>
      <c r="G40">
        <v>693</v>
      </c>
      <c r="H40">
        <v>2550</v>
      </c>
      <c r="I40" s="29"/>
      <c r="J40" s="29"/>
      <c r="K40" s="28">
        <v>0.83333333333333337</v>
      </c>
      <c r="L40" s="27" t="s">
        <v>11</v>
      </c>
      <c r="M40" s="30">
        <v>2806</v>
      </c>
      <c r="N40" s="30">
        <v>2615</v>
      </c>
      <c r="O40" s="30">
        <v>2857</v>
      </c>
      <c r="P40" s="30">
        <v>1249</v>
      </c>
      <c r="Q40" s="29"/>
      <c r="R40" s="35">
        <v>0.83333333333333337</v>
      </c>
      <c r="S40" s="27" t="s">
        <v>11</v>
      </c>
      <c r="T40">
        <v>2564</v>
      </c>
      <c r="U40">
        <v>3569</v>
      </c>
      <c r="V40">
        <v>2216</v>
      </c>
      <c r="W40">
        <v>944</v>
      </c>
      <c r="X40">
        <v>2167</v>
      </c>
      <c r="Y40">
        <v>1167</v>
      </c>
      <c r="Z40" s="14"/>
      <c r="AA40" s="26">
        <v>0.83333333333333337</v>
      </c>
      <c r="AB40" s="26" t="s">
        <v>11</v>
      </c>
      <c r="AC40">
        <v>2603</v>
      </c>
      <c r="AD40">
        <v>521</v>
      </c>
      <c r="AE40">
        <v>2321</v>
      </c>
      <c r="AF40">
        <v>1369</v>
      </c>
      <c r="AG40">
        <v>3039</v>
      </c>
      <c r="AH40">
        <v>1658</v>
      </c>
      <c r="AI40">
        <v>1520</v>
      </c>
      <c r="AJ40" s="20"/>
      <c r="AK40" s="38">
        <v>0.83333333333333337</v>
      </c>
      <c r="AL40" s="26" t="s">
        <v>11</v>
      </c>
      <c r="AM40" s="20">
        <v>524</v>
      </c>
      <c r="AN40" s="20">
        <v>220</v>
      </c>
      <c r="AO40" s="20">
        <v>1695</v>
      </c>
      <c r="AP40" s="20">
        <v>1382</v>
      </c>
      <c r="AQ40" s="20">
        <v>1212</v>
      </c>
      <c r="AR40" s="20">
        <v>1558</v>
      </c>
      <c r="AS40" s="15"/>
      <c r="AT40" s="34"/>
      <c r="AU40" s="19"/>
      <c r="AV40" s="18">
        <f t="shared" si="3"/>
        <v>6.25</v>
      </c>
      <c r="AW40" s="17">
        <f>SUMIF($C$13:$AS$13,AW$3,$C40:$AS40)</f>
        <v>15570</v>
      </c>
      <c r="AX40" s="17">
        <f>COUNTIF($A$13:$AS$13,AW$3)</f>
        <v>9</v>
      </c>
      <c r="AY40" s="19">
        <f t="shared" si="0"/>
        <v>1730</v>
      </c>
      <c r="AZ40" s="17">
        <f>SUMIF($C$13:$AS$13,AZ$3,$C40:$AS40)</f>
        <v>19074</v>
      </c>
      <c r="BA40" s="17">
        <f>COUNTIF($A$13:$AS$13,AZ$3)</f>
        <v>12</v>
      </c>
      <c r="BB40" s="19">
        <f t="shared" si="1"/>
        <v>1589.5</v>
      </c>
      <c r="BC40" s="17">
        <f>SUMIF($C$13:$AS$13,BC$3,$C40:$AS40)</f>
        <v>16227</v>
      </c>
      <c r="BD40" s="17">
        <f>COUNTIF($A$13:$AS$13,BC$3)</f>
        <v>8</v>
      </c>
      <c r="BE40" s="19">
        <f t="shared" si="2"/>
        <v>2028.375</v>
      </c>
      <c r="BF40" s="17"/>
      <c r="BG40" s="17"/>
      <c r="BH40" s="19"/>
    </row>
    <row r="41" spans="1:60" s="16" customFormat="1" ht="15" x14ac:dyDescent="0.25">
      <c r="A41" s="35">
        <v>0.84375</v>
      </c>
      <c r="B41" s="27" t="s">
        <v>11</v>
      </c>
      <c r="C41">
        <v>1037</v>
      </c>
      <c r="D41">
        <v>1548</v>
      </c>
      <c r="E41">
        <v>967</v>
      </c>
      <c r="F41">
        <v>1661</v>
      </c>
      <c r="G41">
        <v>1118</v>
      </c>
      <c r="H41">
        <v>2031</v>
      </c>
      <c r="I41" s="29"/>
      <c r="J41" s="29"/>
      <c r="K41" s="28">
        <v>0.84375</v>
      </c>
      <c r="L41" s="27" t="s">
        <v>11</v>
      </c>
      <c r="M41" s="30">
        <v>2736</v>
      </c>
      <c r="N41" s="30">
        <v>1948</v>
      </c>
      <c r="O41" s="30">
        <v>2105</v>
      </c>
      <c r="P41" s="30">
        <v>1387</v>
      </c>
      <c r="Q41" s="29"/>
      <c r="R41" s="35">
        <v>0.84375</v>
      </c>
      <c r="S41" s="27" t="s">
        <v>11</v>
      </c>
      <c r="T41">
        <v>2723</v>
      </c>
      <c r="U41">
        <v>3164</v>
      </c>
      <c r="V41">
        <v>558</v>
      </c>
      <c r="W41">
        <v>904</v>
      </c>
      <c r="X41">
        <v>2028</v>
      </c>
      <c r="Y41">
        <v>834</v>
      </c>
      <c r="Z41" s="14"/>
      <c r="AA41" s="26">
        <v>0.84375</v>
      </c>
      <c r="AB41" s="26" t="s">
        <v>11</v>
      </c>
      <c r="AC41">
        <v>3372</v>
      </c>
      <c r="AD41">
        <v>37</v>
      </c>
      <c r="AE41">
        <v>1137</v>
      </c>
      <c r="AF41">
        <v>1516</v>
      </c>
      <c r="AG41">
        <v>2217</v>
      </c>
      <c r="AH41">
        <v>1414</v>
      </c>
      <c r="AI41">
        <v>1685</v>
      </c>
      <c r="AJ41" s="20"/>
      <c r="AK41" s="38">
        <v>0.84375</v>
      </c>
      <c r="AL41" s="26" t="s">
        <v>11</v>
      </c>
      <c r="AM41" s="20">
        <v>2047</v>
      </c>
      <c r="AN41" s="20">
        <v>137</v>
      </c>
      <c r="AO41" s="20">
        <v>1125</v>
      </c>
      <c r="AP41" s="20">
        <v>1354</v>
      </c>
      <c r="AQ41" s="20">
        <v>1760</v>
      </c>
      <c r="AR41" s="20">
        <v>1490</v>
      </c>
      <c r="AS41" s="15"/>
      <c r="AT41" s="34"/>
      <c r="AU41" s="19"/>
      <c r="AV41" s="18">
        <f t="shared" si="3"/>
        <v>6.5</v>
      </c>
      <c r="AW41" s="17">
        <f>SUMIF($C$13:$AS$13,AW$3,$C41:$AS41)</f>
        <v>14915</v>
      </c>
      <c r="AX41" s="17">
        <f>COUNTIF($A$13:$AS$13,AW$3)</f>
        <v>9</v>
      </c>
      <c r="AY41" s="19">
        <f t="shared" si="0"/>
        <v>1657.2222222222222</v>
      </c>
      <c r="AZ41" s="17">
        <f>SUMIF($C$13:$AS$13,AZ$3,$C41:$AS41)</f>
        <v>17382</v>
      </c>
      <c r="BA41" s="17">
        <f>COUNTIF($A$13:$AS$13,AZ$3)</f>
        <v>12</v>
      </c>
      <c r="BB41" s="19">
        <f t="shared" si="1"/>
        <v>1448.5</v>
      </c>
      <c r="BC41" s="17">
        <f>SUMIF($C$13:$AS$13,BC$3,$C41:$AS41)</f>
        <v>13743</v>
      </c>
      <c r="BD41" s="17">
        <f>COUNTIF($A$13:$AS$13,BC$3)</f>
        <v>8</v>
      </c>
      <c r="BE41" s="19">
        <f t="shared" si="2"/>
        <v>1717.875</v>
      </c>
      <c r="BF41" s="17"/>
      <c r="BG41" s="17"/>
      <c r="BH41" s="19"/>
    </row>
    <row r="42" spans="1:60" s="16" customFormat="1" ht="15" x14ac:dyDescent="0.25">
      <c r="A42" s="35">
        <v>0.85416666666666663</v>
      </c>
      <c r="B42" s="27" t="s">
        <v>11</v>
      </c>
      <c r="C42">
        <v>1054</v>
      </c>
      <c r="D42">
        <v>1101</v>
      </c>
      <c r="E42">
        <v>661</v>
      </c>
      <c r="F42">
        <v>1048</v>
      </c>
      <c r="G42">
        <v>536</v>
      </c>
      <c r="H42">
        <v>1892</v>
      </c>
      <c r="I42" s="29"/>
      <c r="J42" s="29"/>
      <c r="K42" s="28">
        <v>0.85416666666666663</v>
      </c>
      <c r="L42" s="27" t="s">
        <v>11</v>
      </c>
      <c r="M42" s="30">
        <v>2383</v>
      </c>
      <c r="N42" s="30">
        <v>2224</v>
      </c>
      <c r="O42" s="30">
        <v>2354</v>
      </c>
      <c r="P42" s="30">
        <v>1283</v>
      </c>
      <c r="Q42" s="29"/>
      <c r="R42" s="35">
        <v>0.85416666666666663</v>
      </c>
      <c r="S42" s="27" t="s">
        <v>11</v>
      </c>
      <c r="T42">
        <v>2886</v>
      </c>
      <c r="U42">
        <v>3310</v>
      </c>
      <c r="V42">
        <v>1322</v>
      </c>
      <c r="W42">
        <v>1260</v>
      </c>
      <c r="X42">
        <v>1905</v>
      </c>
      <c r="Y42">
        <v>1635</v>
      </c>
      <c r="Z42" s="14"/>
      <c r="AA42" s="26">
        <v>0.85416666666666663</v>
      </c>
      <c r="AB42" s="26" t="s">
        <v>11</v>
      </c>
      <c r="AC42">
        <v>2241</v>
      </c>
      <c r="AD42">
        <v>1291</v>
      </c>
      <c r="AE42">
        <v>2424</v>
      </c>
      <c r="AF42">
        <v>1514</v>
      </c>
      <c r="AG42">
        <v>2144</v>
      </c>
      <c r="AH42">
        <v>1411</v>
      </c>
      <c r="AI42">
        <v>675</v>
      </c>
      <c r="AJ42" s="20"/>
      <c r="AK42" s="38">
        <v>0.85416666666666663</v>
      </c>
      <c r="AL42" s="26" t="s">
        <v>11</v>
      </c>
      <c r="AM42" s="20">
        <v>2276</v>
      </c>
      <c r="AN42" s="20">
        <v>101</v>
      </c>
      <c r="AO42" s="20">
        <v>1377</v>
      </c>
      <c r="AP42" s="20">
        <v>1186</v>
      </c>
      <c r="AQ42" s="20">
        <v>1102</v>
      </c>
      <c r="AR42" s="20">
        <v>1802</v>
      </c>
      <c r="AS42" s="15"/>
      <c r="AT42" s="34"/>
      <c r="AU42" s="19"/>
      <c r="AV42" s="18">
        <f t="shared" si="3"/>
        <v>6.75</v>
      </c>
      <c r="AW42" s="17">
        <f>SUMIF($C$13:$AS$13,AW$3,$C42:$AS42)</f>
        <v>16258</v>
      </c>
      <c r="AX42" s="17">
        <f>COUNTIF($A$13:$AS$13,AW$3)</f>
        <v>9</v>
      </c>
      <c r="AY42" s="19">
        <f t="shared" si="0"/>
        <v>1806.4444444444443</v>
      </c>
      <c r="AZ42" s="17">
        <f>SUMIF($C$13:$AS$13,AZ$3,$C42:$AS42)</f>
        <v>17136</v>
      </c>
      <c r="BA42" s="17">
        <f>COUNTIF($A$13:$AS$13,AZ$3)</f>
        <v>12</v>
      </c>
      <c r="BB42" s="19">
        <f t="shared" si="1"/>
        <v>1428</v>
      </c>
      <c r="BC42" s="17">
        <f>SUMIF($C$13:$AS$13,BC$3,$C42:$AS42)</f>
        <v>13004</v>
      </c>
      <c r="BD42" s="17">
        <f>COUNTIF($A$13:$AS$13,BC$3)</f>
        <v>8</v>
      </c>
      <c r="BE42" s="19">
        <f t="shared" si="2"/>
        <v>1625.5</v>
      </c>
      <c r="BF42" s="17"/>
      <c r="BG42" s="17"/>
      <c r="BH42" s="19"/>
    </row>
    <row r="43" spans="1:60" s="16" customFormat="1" ht="15" x14ac:dyDescent="0.25">
      <c r="A43" s="35">
        <v>0.86458333333333337</v>
      </c>
      <c r="B43" s="27" t="s">
        <v>11</v>
      </c>
      <c r="C43">
        <v>1204</v>
      </c>
      <c r="D43">
        <v>1512</v>
      </c>
      <c r="E43">
        <v>556</v>
      </c>
      <c r="F43">
        <v>1577</v>
      </c>
      <c r="G43">
        <v>923</v>
      </c>
      <c r="H43">
        <v>2547</v>
      </c>
      <c r="I43" s="29"/>
      <c r="J43" s="29"/>
      <c r="K43" s="28">
        <v>0.86458333333333337</v>
      </c>
      <c r="L43" s="27" t="s">
        <v>11</v>
      </c>
      <c r="M43" s="30">
        <v>2322</v>
      </c>
      <c r="N43" s="30">
        <v>2731</v>
      </c>
      <c r="O43" s="30">
        <v>1952</v>
      </c>
      <c r="P43" s="30">
        <v>2171</v>
      </c>
      <c r="Q43" s="29"/>
      <c r="R43" s="35">
        <v>0.86458333333333337</v>
      </c>
      <c r="S43" s="27" t="s">
        <v>11</v>
      </c>
      <c r="T43">
        <v>2372</v>
      </c>
      <c r="U43">
        <v>3721</v>
      </c>
      <c r="V43">
        <v>508</v>
      </c>
      <c r="W43">
        <v>835</v>
      </c>
      <c r="X43">
        <v>2233</v>
      </c>
      <c r="Y43">
        <v>1171</v>
      </c>
      <c r="Z43" s="14"/>
      <c r="AA43" s="26">
        <v>0.86458333333333337</v>
      </c>
      <c r="AB43" s="26" t="s">
        <v>11</v>
      </c>
      <c r="AC43">
        <v>3099</v>
      </c>
      <c r="AD43">
        <v>850</v>
      </c>
      <c r="AE43">
        <v>1207</v>
      </c>
      <c r="AF43">
        <v>1294</v>
      </c>
      <c r="AG43">
        <v>2863</v>
      </c>
      <c r="AH43">
        <v>1400</v>
      </c>
      <c r="AI43">
        <v>1084</v>
      </c>
      <c r="AJ43" s="20"/>
      <c r="AK43" s="38">
        <v>0.86458333333333337</v>
      </c>
      <c r="AL43" s="26" t="s">
        <v>11</v>
      </c>
      <c r="AM43" s="20">
        <v>1073</v>
      </c>
      <c r="AN43" s="20">
        <v>817</v>
      </c>
      <c r="AO43" s="20">
        <v>1110</v>
      </c>
      <c r="AP43" s="20">
        <v>1479</v>
      </c>
      <c r="AQ43" s="20">
        <v>1609</v>
      </c>
      <c r="AR43" s="20">
        <v>2551</v>
      </c>
      <c r="AS43" s="15"/>
      <c r="AT43" s="34"/>
      <c r="AU43" s="19"/>
      <c r="AV43" s="18">
        <f t="shared" si="3"/>
        <v>7</v>
      </c>
      <c r="AW43" s="17">
        <f>SUMIF($C$13:$AS$13,AW$3,$C43:$AS43)</f>
        <v>13615</v>
      </c>
      <c r="AX43" s="17">
        <f>COUNTIF($A$13:$AS$13,AW$3)</f>
        <v>9</v>
      </c>
      <c r="AY43" s="19">
        <f t="shared" si="0"/>
        <v>1512.7777777777778</v>
      </c>
      <c r="AZ43" s="17">
        <f>SUMIF($C$13:$AS$13,AZ$3,$C43:$AS43)</f>
        <v>20242</v>
      </c>
      <c r="BA43" s="17">
        <f>COUNTIF($A$13:$AS$13,AZ$3)</f>
        <v>12</v>
      </c>
      <c r="BB43" s="19">
        <f t="shared" si="1"/>
        <v>1686.8333333333333</v>
      </c>
      <c r="BC43" s="17">
        <f>SUMIF($C$13:$AS$13,BC$3,$C43:$AS43)</f>
        <v>14914</v>
      </c>
      <c r="BD43" s="17">
        <f>COUNTIF($A$13:$AS$13,BC$3)</f>
        <v>8</v>
      </c>
      <c r="BE43" s="19">
        <f t="shared" si="2"/>
        <v>1864.25</v>
      </c>
      <c r="BF43" s="17"/>
      <c r="BG43" s="17"/>
      <c r="BH43" s="19"/>
    </row>
    <row r="44" spans="1:60" s="16" customFormat="1" ht="15" x14ac:dyDescent="0.25">
      <c r="A44" s="35">
        <v>0.875</v>
      </c>
      <c r="B44" s="27" t="s">
        <v>11</v>
      </c>
      <c r="C44">
        <v>1541</v>
      </c>
      <c r="D44">
        <v>1872</v>
      </c>
      <c r="E44">
        <v>564</v>
      </c>
      <c r="F44">
        <v>784</v>
      </c>
      <c r="G44">
        <v>1722</v>
      </c>
      <c r="H44">
        <v>2952</v>
      </c>
      <c r="I44" s="29"/>
      <c r="J44" s="29"/>
      <c r="K44" s="28">
        <v>0.875</v>
      </c>
      <c r="L44" s="27" t="s">
        <v>11</v>
      </c>
      <c r="M44" s="30">
        <v>1958</v>
      </c>
      <c r="N44" s="30">
        <v>1693</v>
      </c>
      <c r="O44" s="30">
        <v>2359</v>
      </c>
      <c r="P44" s="30">
        <v>1216</v>
      </c>
      <c r="Q44" s="29"/>
      <c r="R44" s="35">
        <v>0.875</v>
      </c>
      <c r="S44" s="27" t="s">
        <v>11</v>
      </c>
      <c r="T44">
        <v>2414</v>
      </c>
      <c r="U44">
        <v>3534</v>
      </c>
      <c r="V44">
        <v>956</v>
      </c>
      <c r="W44">
        <v>1231</v>
      </c>
      <c r="X44">
        <v>1471</v>
      </c>
      <c r="Y44">
        <v>1363</v>
      </c>
      <c r="Z44" s="14"/>
      <c r="AA44" s="26">
        <v>0.875</v>
      </c>
      <c r="AB44" s="26" t="s">
        <v>11</v>
      </c>
      <c r="AC44">
        <v>3550</v>
      </c>
      <c r="AD44">
        <v>1069</v>
      </c>
      <c r="AE44">
        <v>2245</v>
      </c>
      <c r="AF44">
        <v>1315</v>
      </c>
      <c r="AG44">
        <v>2290</v>
      </c>
      <c r="AH44">
        <v>1081</v>
      </c>
      <c r="AI44">
        <v>2055</v>
      </c>
      <c r="AJ44" s="20"/>
      <c r="AK44" s="38">
        <v>0.875</v>
      </c>
      <c r="AL44" s="26" t="s">
        <v>11</v>
      </c>
      <c r="AM44" s="20">
        <v>2249</v>
      </c>
      <c r="AN44" s="20">
        <v>991</v>
      </c>
      <c r="AO44" s="20">
        <v>996</v>
      </c>
      <c r="AP44" s="20">
        <v>1497</v>
      </c>
      <c r="AQ44" s="20">
        <v>1443</v>
      </c>
      <c r="AR44" s="20">
        <v>1539</v>
      </c>
      <c r="AS44" s="15"/>
      <c r="AT44" s="34"/>
      <c r="AU44" s="19"/>
      <c r="AV44" s="18">
        <f t="shared" si="3"/>
        <v>7.25</v>
      </c>
      <c r="AW44" s="17">
        <f>SUMIF($C$13:$AS$13,AW$3,$C44:$AS44)</f>
        <v>15362</v>
      </c>
      <c r="AX44" s="17">
        <f>COUNTIF($A$13:$AS$13,AW$3)</f>
        <v>9</v>
      </c>
      <c r="AY44" s="19">
        <f t="shared" si="0"/>
        <v>1706.8888888888889</v>
      </c>
      <c r="AZ44" s="17">
        <f>SUMIF($C$13:$AS$13,AZ$3,$C44:$AS44)</f>
        <v>19664</v>
      </c>
      <c r="BA44" s="17">
        <f>COUNTIF($A$13:$AS$13,AZ$3)</f>
        <v>12</v>
      </c>
      <c r="BB44" s="19">
        <f t="shared" si="1"/>
        <v>1638.6666666666667</v>
      </c>
      <c r="BC44" s="17">
        <f>SUMIF($C$13:$AS$13,BC$3,$C44:$AS44)</f>
        <v>14924</v>
      </c>
      <c r="BD44" s="17">
        <f>COUNTIF($A$13:$AS$13,BC$3)</f>
        <v>8</v>
      </c>
      <c r="BE44" s="19">
        <f t="shared" si="2"/>
        <v>1865.5</v>
      </c>
      <c r="BF44" s="17"/>
      <c r="BG44" s="17"/>
      <c r="BH44" s="19"/>
    </row>
    <row r="45" spans="1:60" s="16" customFormat="1" ht="15" x14ac:dyDescent="0.25">
      <c r="A45" s="35">
        <v>0.88541666666666663</v>
      </c>
      <c r="B45" s="27" t="s">
        <v>11</v>
      </c>
      <c r="C45">
        <v>837</v>
      </c>
      <c r="D45">
        <v>1504</v>
      </c>
      <c r="E45">
        <v>726</v>
      </c>
      <c r="F45">
        <v>2148</v>
      </c>
      <c r="G45">
        <v>1247</v>
      </c>
      <c r="H45">
        <v>1763</v>
      </c>
      <c r="I45" s="29"/>
      <c r="J45" s="29"/>
      <c r="K45" s="28">
        <v>0.88541666666666663</v>
      </c>
      <c r="L45" s="27" t="s">
        <v>11</v>
      </c>
      <c r="M45" s="30">
        <v>1780</v>
      </c>
      <c r="N45" s="30">
        <v>2337</v>
      </c>
      <c r="O45" s="30">
        <v>2255</v>
      </c>
      <c r="P45" s="30">
        <v>1207</v>
      </c>
      <c r="Q45" s="29"/>
      <c r="R45" s="35">
        <v>0.88541666666666663</v>
      </c>
      <c r="S45" s="27" t="s">
        <v>11</v>
      </c>
      <c r="T45">
        <v>3527</v>
      </c>
      <c r="U45">
        <v>3228</v>
      </c>
      <c r="V45">
        <v>609</v>
      </c>
      <c r="W45">
        <v>1030</v>
      </c>
      <c r="X45">
        <v>2319</v>
      </c>
      <c r="Y45">
        <v>1621</v>
      </c>
      <c r="Z45" s="14"/>
      <c r="AA45" s="26">
        <v>0.88541666666666663</v>
      </c>
      <c r="AB45" s="26" t="s">
        <v>11</v>
      </c>
      <c r="AC45">
        <v>3075</v>
      </c>
      <c r="AD45">
        <v>1701</v>
      </c>
      <c r="AE45">
        <v>1513</v>
      </c>
      <c r="AF45">
        <v>1243</v>
      </c>
      <c r="AG45">
        <v>2974</v>
      </c>
      <c r="AH45">
        <v>1699</v>
      </c>
      <c r="AI45">
        <v>1685</v>
      </c>
      <c r="AJ45" s="20"/>
      <c r="AK45" s="38">
        <v>0.88541666666666663</v>
      </c>
      <c r="AL45" s="26" t="s">
        <v>11</v>
      </c>
      <c r="AM45" s="20">
        <v>1471</v>
      </c>
      <c r="AN45" s="20">
        <v>772</v>
      </c>
      <c r="AO45" s="20">
        <v>1273</v>
      </c>
      <c r="AP45" s="20">
        <v>935</v>
      </c>
      <c r="AQ45" s="20">
        <v>2088</v>
      </c>
      <c r="AR45" s="20">
        <v>1741</v>
      </c>
      <c r="AS45" s="15"/>
      <c r="AT45" s="34"/>
      <c r="AU45" s="19"/>
      <c r="AV45" s="18">
        <f t="shared" si="3"/>
        <v>7.5</v>
      </c>
      <c r="AW45" s="17">
        <f>SUMIF($C$13:$AS$13,AW$3,$C45:$AS45)</f>
        <v>15313</v>
      </c>
      <c r="AX45" s="17">
        <f>COUNTIF($A$13:$AS$13,AW$3)</f>
        <v>9</v>
      </c>
      <c r="AY45" s="19">
        <f t="shared" si="0"/>
        <v>1701.4444444444443</v>
      </c>
      <c r="AZ45" s="17">
        <f>SUMIF($C$13:$AS$13,AZ$3,$C45:$AS45)</f>
        <v>19741</v>
      </c>
      <c r="BA45" s="17">
        <f>COUNTIF($A$13:$AS$13,AZ$3)</f>
        <v>12</v>
      </c>
      <c r="BB45" s="19">
        <f t="shared" si="1"/>
        <v>1645.0833333333333</v>
      </c>
      <c r="BC45" s="17">
        <f>SUMIF($C$13:$AS$13,BC$3,$C45:$AS45)</f>
        <v>15254</v>
      </c>
      <c r="BD45" s="17">
        <f>COUNTIF($A$13:$AS$13,BC$3)</f>
        <v>8</v>
      </c>
      <c r="BE45" s="19">
        <f t="shared" si="2"/>
        <v>1906.75</v>
      </c>
      <c r="BF45" s="17"/>
      <c r="BG45" s="17"/>
      <c r="BH45" s="19"/>
    </row>
    <row r="46" spans="1:60" s="16" customFormat="1" ht="15" x14ac:dyDescent="0.25">
      <c r="A46" s="35">
        <v>0.89583333333333337</v>
      </c>
      <c r="B46" s="27" t="s">
        <v>11</v>
      </c>
      <c r="C46">
        <v>1530</v>
      </c>
      <c r="D46">
        <v>1421</v>
      </c>
      <c r="E46">
        <v>716</v>
      </c>
      <c r="F46">
        <v>735</v>
      </c>
      <c r="G46">
        <v>974</v>
      </c>
      <c r="H46">
        <v>2418</v>
      </c>
      <c r="I46" s="29"/>
      <c r="J46" s="29"/>
      <c r="K46" s="28">
        <v>0.89583333333333337</v>
      </c>
      <c r="L46" s="27" t="s">
        <v>11</v>
      </c>
      <c r="M46" s="30">
        <v>2531</v>
      </c>
      <c r="N46" s="30">
        <v>2276</v>
      </c>
      <c r="O46" s="30">
        <v>2597</v>
      </c>
      <c r="P46" s="30">
        <v>1952</v>
      </c>
      <c r="Q46" s="29"/>
      <c r="R46" s="35">
        <v>0.89583333333333337</v>
      </c>
      <c r="S46" s="27" t="s">
        <v>11</v>
      </c>
      <c r="T46">
        <v>3023</v>
      </c>
      <c r="U46">
        <v>3260</v>
      </c>
      <c r="V46">
        <v>644</v>
      </c>
      <c r="W46">
        <v>662</v>
      </c>
      <c r="X46">
        <v>1896</v>
      </c>
      <c r="Y46">
        <v>1331</v>
      </c>
      <c r="Z46" s="14"/>
      <c r="AA46" s="26">
        <v>0.89583333333333337</v>
      </c>
      <c r="AB46" s="26" t="s">
        <v>11</v>
      </c>
      <c r="AC46">
        <v>2090</v>
      </c>
      <c r="AD46">
        <v>773</v>
      </c>
      <c r="AE46">
        <v>1817</v>
      </c>
      <c r="AF46">
        <v>1046</v>
      </c>
      <c r="AG46">
        <v>2976</v>
      </c>
      <c r="AH46">
        <v>1368</v>
      </c>
      <c r="AI46">
        <v>1861</v>
      </c>
      <c r="AJ46" s="20"/>
      <c r="AK46" s="38">
        <v>0.89583333333333337</v>
      </c>
      <c r="AL46" s="26" t="s">
        <v>11</v>
      </c>
      <c r="AM46" s="20">
        <v>1548</v>
      </c>
      <c r="AN46" s="20">
        <v>502</v>
      </c>
      <c r="AO46" s="20">
        <v>1122</v>
      </c>
      <c r="AP46" s="20">
        <v>963</v>
      </c>
      <c r="AQ46" s="20">
        <v>1327</v>
      </c>
      <c r="AR46" s="20">
        <v>2371</v>
      </c>
      <c r="AS46" s="15"/>
      <c r="AT46" s="34"/>
      <c r="AU46" s="19"/>
      <c r="AV46" s="18">
        <f t="shared" si="3"/>
        <v>7.75</v>
      </c>
      <c r="AW46" s="17">
        <f>SUMIF($C$13:$AS$13,AW$3,$C46:$AS46)</f>
        <v>13749</v>
      </c>
      <c r="AX46" s="17">
        <f>COUNTIF($A$13:$AS$13,AW$3)</f>
        <v>9</v>
      </c>
      <c r="AY46" s="19">
        <f t="shared" si="0"/>
        <v>1527.6666666666667</v>
      </c>
      <c r="AZ46" s="17">
        <f>SUMIF($C$13:$AS$13,AZ$3,$C46:$AS46)</f>
        <v>18640</v>
      </c>
      <c r="BA46" s="17">
        <f>COUNTIF($A$13:$AS$13,AZ$3)</f>
        <v>12</v>
      </c>
      <c r="BB46" s="19">
        <f t="shared" si="1"/>
        <v>1553.3333333333333</v>
      </c>
      <c r="BC46" s="17">
        <f>SUMIF($C$13:$AS$13,BC$3,$C46:$AS46)</f>
        <v>15341</v>
      </c>
      <c r="BD46" s="17">
        <f>COUNTIF($A$13:$AS$13,BC$3)</f>
        <v>8</v>
      </c>
      <c r="BE46" s="19">
        <f t="shared" si="2"/>
        <v>1917.625</v>
      </c>
      <c r="BF46" s="17"/>
      <c r="BG46" s="17"/>
      <c r="BH46" s="19"/>
    </row>
    <row r="47" spans="1:60" s="16" customFormat="1" ht="15" x14ac:dyDescent="0.25">
      <c r="A47" s="35">
        <v>0.90625</v>
      </c>
      <c r="B47" s="27" t="s">
        <v>11</v>
      </c>
      <c r="C47">
        <v>1135</v>
      </c>
      <c r="D47">
        <v>1510</v>
      </c>
      <c r="E47">
        <v>1179</v>
      </c>
      <c r="F47">
        <v>984</v>
      </c>
      <c r="G47">
        <v>1252</v>
      </c>
      <c r="H47">
        <v>2405</v>
      </c>
      <c r="I47" s="29"/>
      <c r="J47" s="29"/>
      <c r="K47" s="28">
        <v>0.90625</v>
      </c>
      <c r="L47" s="27" t="s">
        <v>11</v>
      </c>
      <c r="M47" s="30">
        <v>2225</v>
      </c>
      <c r="N47" s="30">
        <v>1996</v>
      </c>
      <c r="O47" s="30">
        <v>2107</v>
      </c>
      <c r="P47" s="30">
        <v>1305</v>
      </c>
      <c r="Q47" s="29"/>
      <c r="R47" s="35">
        <v>0.90625</v>
      </c>
      <c r="S47" s="27" t="s">
        <v>11</v>
      </c>
      <c r="T47">
        <v>2683</v>
      </c>
      <c r="U47">
        <v>3188</v>
      </c>
      <c r="V47">
        <v>466</v>
      </c>
      <c r="W47">
        <v>797</v>
      </c>
      <c r="X47">
        <v>1922</v>
      </c>
      <c r="Y47">
        <v>938</v>
      </c>
      <c r="Z47" s="14"/>
      <c r="AA47" s="26">
        <v>0.90625</v>
      </c>
      <c r="AB47" s="26" t="s">
        <v>11</v>
      </c>
      <c r="AC47">
        <v>3255</v>
      </c>
      <c r="AD47">
        <v>1361</v>
      </c>
      <c r="AE47">
        <v>1847</v>
      </c>
      <c r="AF47">
        <v>1337</v>
      </c>
      <c r="AG47">
        <v>2180</v>
      </c>
      <c r="AH47">
        <v>1083</v>
      </c>
      <c r="AI47">
        <v>1739</v>
      </c>
      <c r="AJ47" s="20"/>
      <c r="AK47" s="38">
        <v>0.90625</v>
      </c>
      <c r="AL47" s="26" t="s">
        <v>11</v>
      </c>
      <c r="AM47" s="20">
        <v>1870</v>
      </c>
      <c r="AN47" s="20">
        <v>591</v>
      </c>
      <c r="AO47" s="20">
        <v>923</v>
      </c>
      <c r="AP47" s="20">
        <v>1501</v>
      </c>
      <c r="AQ47" s="20">
        <v>3063</v>
      </c>
      <c r="AR47" s="20">
        <v>2117</v>
      </c>
      <c r="AS47" s="15"/>
      <c r="AT47" s="34"/>
      <c r="AU47" s="19"/>
      <c r="AV47" s="18">
        <f t="shared" si="3"/>
        <v>8</v>
      </c>
      <c r="AW47" s="17">
        <f>SUMIF($C$13:$AS$13,AW$3,$C47:$AS47)</f>
        <v>14392</v>
      </c>
      <c r="AX47" s="17">
        <f>COUNTIF($A$13:$AS$13,AW$3)</f>
        <v>9</v>
      </c>
      <c r="AY47" s="19">
        <f t="shared" si="0"/>
        <v>1599.1111111111111</v>
      </c>
      <c r="AZ47" s="17">
        <f>SUMIF($C$13:$AS$13,AZ$3,$C47:$AS47)</f>
        <v>18588</v>
      </c>
      <c r="BA47" s="17">
        <f>COUNTIF($A$13:$AS$13,AZ$3)</f>
        <v>12</v>
      </c>
      <c r="BB47" s="19">
        <f t="shared" si="1"/>
        <v>1549</v>
      </c>
      <c r="BC47" s="17">
        <f>SUMIF($C$13:$AS$13,BC$3,$C47:$AS47)</f>
        <v>15979</v>
      </c>
      <c r="BD47" s="17">
        <f>COUNTIF($A$13:$AS$13,BC$3)</f>
        <v>8</v>
      </c>
      <c r="BE47" s="19">
        <f t="shared" si="2"/>
        <v>1997.375</v>
      </c>
      <c r="BF47" s="17"/>
      <c r="BG47" s="17"/>
      <c r="BH47" s="19"/>
    </row>
    <row r="48" spans="1:60" s="16" customFormat="1" ht="15" x14ac:dyDescent="0.25">
      <c r="A48" s="35">
        <v>0.91666666666666663</v>
      </c>
      <c r="B48" s="27" t="s">
        <v>11</v>
      </c>
      <c r="C48">
        <v>1627</v>
      </c>
      <c r="D48">
        <v>1403</v>
      </c>
      <c r="E48">
        <v>441</v>
      </c>
      <c r="F48">
        <v>1732</v>
      </c>
      <c r="G48">
        <v>1226</v>
      </c>
      <c r="H48">
        <v>2024</v>
      </c>
      <c r="I48" s="29"/>
      <c r="J48" s="29"/>
      <c r="K48" s="28">
        <v>0.91666666666666663</v>
      </c>
      <c r="L48" s="27" t="s">
        <v>11</v>
      </c>
      <c r="M48" s="30">
        <v>1884</v>
      </c>
      <c r="N48" s="30">
        <v>2205</v>
      </c>
      <c r="O48" s="30">
        <v>2271</v>
      </c>
      <c r="P48" s="30">
        <v>1325</v>
      </c>
      <c r="Q48" s="29"/>
      <c r="R48" s="35">
        <v>0.91666666666666663</v>
      </c>
      <c r="S48" s="27" t="s">
        <v>11</v>
      </c>
      <c r="T48">
        <v>2348</v>
      </c>
      <c r="U48">
        <v>3656</v>
      </c>
      <c r="V48">
        <v>400</v>
      </c>
      <c r="W48">
        <v>1163</v>
      </c>
      <c r="X48">
        <v>1063</v>
      </c>
      <c r="Y48">
        <v>1208</v>
      </c>
      <c r="Z48" s="14"/>
      <c r="AA48" s="26">
        <v>0.91666666666666663</v>
      </c>
      <c r="AB48" s="26" t="s">
        <v>11</v>
      </c>
      <c r="AC48">
        <v>3042</v>
      </c>
      <c r="AD48">
        <v>728</v>
      </c>
      <c r="AE48">
        <v>2083</v>
      </c>
      <c r="AF48">
        <v>833</v>
      </c>
      <c r="AG48">
        <v>222</v>
      </c>
      <c r="AH48">
        <v>1992</v>
      </c>
      <c r="AI48">
        <v>1235</v>
      </c>
      <c r="AJ48" s="20"/>
      <c r="AK48" s="38">
        <v>0.91666666666666663</v>
      </c>
      <c r="AL48" s="26" t="s">
        <v>11</v>
      </c>
      <c r="AM48" s="20">
        <v>1574</v>
      </c>
      <c r="AN48" s="20">
        <v>69</v>
      </c>
      <c r="AO48" s="20">
        <v>992</v>
      </c>
      <c r="AP48" s="20">
        <v>1592</v>
      </c>
      <c r="AQ48" s="20">
        <v>1559</v>
      </c>
      <c r="AR48" s="20">
        <v>1789</v>
      </c>
      <c r="AS48" s="15"/>
      <c r="AT48" s="34"/>
      <c r="AU48" s="19"/>
      <c r="AV48" s="18">
        <f t="shared" si="3"/>
        <v>8.25</v>
      </c>
      <c r="AW48" s="17">
        <f>SUMIF($C$13:$AS$13,AW$3,$C48:$AS48)</f>
        <v>15745</v>
      </c>
      <c r="AX48" s="17">
        <f>COUNTIF($A$13:$AS$13,AW$3)</f>
        <v>9</v>
      </c>
      <c r="AY48" s="19">
        <f t="shared" si="0"/>
        <v>1749.4444444444443</v>
      </c>
      <c r="AZ48" s="17">
        <f>SUMIF($C$13:$AS$13,AZ$3,$C48:$AS48)</f>
        <v>14978</v>
      </c>
      <c r="BA48" s="17">
        <f>COUNTIF($A$13:$AS$13,AZ$3)</f>
        <v>12</v>
      </c>
      <c r="BB48" s="19">
        <f t="shared" si="1"/>
        <v>1248.1666666666667</v>
      </c>
      <c r="BC48" s="17">
        <f>SUMIF($C$13:$AS$13,BC$3,$C48:$AS48)</f>
        <v>12963</v>
      </c>
      <c r="BD48" s="17">
        <f>COUNTIF($A$13:$AS$13,BC$3)</f>
        <v>8</v>
      </c>
      <c r="BE48" s="19">
        <f t="shared" si="2"/>
        <v>1620.375</v>
      </c>
      <c r="BF48" s="17"/>
      <c r="BG48" s="17"/>
      <c r="BH48" s="19"/>
    </row>
    <row r="49" spans="1:60" s="16" customFormat="1" ht="15" x14ac:dyDescent="0.25">
      <c r="A49" s="35">
        <v>0.92708333333333337</v>
      </c>
      <c r="B49" s="27" t="s">
        <v>11</v>
      </c>
      <c r="C49">
        <v>1104</v>
      </c>
      <c r="D49">
        <v>1201</v>
      </c>
      <c r="E49">
        <v>1185</v>
      </c>
      <c r="F49">
        <v>921</v>
      </c>
      <c r="G49">
        <v>687</v>
      </c>
      <c r="H49">
        <v>1756</v>
      </c>
      <c r="I49" s="29"/>
      <c r="J49" s="29"/>
      <c r="K49" s="28">
        <v>0.92708333333333337</v>
      </c>
      <c r="L49" s="27" t="s">
        <v>11</v>
      </c>
      <c r="M49" s="30">
        <v>2176</v>
      </c>
      <c r="N49" s="30">
        <v>1662</v>
      </c>
      <c r="O49" s="30">
        <v>1771</v>
      </c>
      <c r="P49" s="30">
        <v>1368</v>
      </c>
      <c r="Q49" s="29"/>
      <c r="R49" s="35">
        <v>0.92708333333333337</v>
      </c>
      <c r="S49" s="27" t="s">
        <v>11</v>
      </c>
      <c r="T49">
        <v>2602</v>
      </c>
      <c r="U49">
        <v>3580</v>
      </c>
      <c r="V49">
        <v>662</v>
      </c>
      <c r="W49">
        <v>925</v>
      </c>
      <c r="X49">
        <v>2070</v>
      </c>
      <c r="Y49">
        <v>578</v>
      </c>
      <c r="Z49" s="14"/>
      <c r="AA49" s="26">
        <v>0.92708333333333337</v>
      </c>
      <c r="AB49" s="26" t="s">
        <v>11</v>
      </c>
      <c r="AC49">
        <v>3271</v>
      </c>
      <c r="AD49">
        <v>1426</v>
      </c>
      <c r="AE49">
        <v>1829</v>
      </c>
      <c r="AF49">
        <v>1293</v>
      </c>
      <c r="AG49">
        <v>610</v>
      </c>
      <c r="AH49">
        <v>1770</v>
      </c>
      <c r="AI49">
        <v>1980</v>
      </c>
      <c r="AJ49" s="20"/>
      <c r="AK49" s="38">
        <v>0.92708333333333337</v>
      </c>
      <c r="AL49" s="26" t="s">
        <v>11</v>
      </c>
      <c r="AM49" s="20">
        <v>1886</v>
      </c>
      <c r="AN49" s="20">
        <v>194</v>
      </c>
      <c r="AO49" s="20">
        <v>675</v>
      </c>
      <c r="AP49" s="20">
        <v>1044</v>
      </c>
      <c r="AQ49" s="20">
        <v>1362</v>
      </c>
      <c r="AR49" s="20">
        <v>2143</v>
      </c>
      <c r="AS49" s="15"/>
      <c r="AT49" s="34"/>
      <c r="AU49" s="19"/>
      <c r="AV49" s="18">
        <f t="shared" si="3"/>
        <v>8.5</v>
      </c>
      <c r="AW49" s="17">
        <f>SUMIF($C$13:$AS$13,AW$3,$C49:$AS49)</f>
        <v>15160</v>
      </c>
      <c r="AX49" s="17">
        <f>COUNTIF($A$13:$AS$13,AW$3)</f>
        <v>9</v>
      </c>
      <c r="AY49" s="19">
        <f t="shared" si="0"/>
        <v>1684.4444444444443</v>
      </c>
      <c r="AZ49" s="17">
        <f>SUMIF($C$13:$AS$13,AZ$3,$C49:$AS49)</f>
        <v>15203</v>
      </c>
      <c r="BA49" s="17">
        <f>COUNTIF($A$13:$AS$13,AZ$3)</f>
        <v>12</v>
      </c>
      <c r="BB49" s="19">
        <f t="shared" si="1"/>
        <v>1266.9166666666667</v>
      </c>
      <c r="BC49" s="17">
        <f>SUMIF($C$13:$AS$13,BC$3,$C49:$AS49)</f>
        <v>13368</v>
      </c>
      <c r="BD49" s="17">
        <f>COUNTIF($A$13:$AS$13,BC$3)</f>
        <v>8</v>
      </c>
      <c r="BE49" s="19">
        <f t="shared" si="2"/>
        <v>1671</v>
      </c>
      <c r="BF49" s="17"/>
      <c r="BG49" s="17"/>
      <c r="BH49" s="19"/>
    </row>
    <row r="50" spans="1:60" s="16" customFormat="1" ht="15" x14ac:dyDescent="0.25">
      <c r="A50" s="35">
        <v>0.9375</v>
      </c>
      <c r="B50" s="27" t="s">
        <v>11</v>
      </c>
      <c r="C50">
        <v>1956</v>
      </c>
      <c r="D50">
        <v>879</v>
      </c>
      <c r="E50">
        <v>796</v>
      </c>
      <c r="F50">
        <v>1536</v>
      </c>
      <c r="G50">
        <v>1006</v>
      </c>
      <c r="H50">
        <v>1559</v>
      </c>
      <c r="I50" s="29"/>
      <c r="J50" s="29"/>
      <c r="K50" s="28">
        <v>0.9375</v>
      </c>
      <c r="L50" s="27" t="s">
        <v>11</v>
      </c>
      <c r="M50" s="30">
        <v>2267</v>
      </c>
      <c r="N50" s="30">
        <v>2363</v>
      </c>
      <c r="O50" s="30">
        <v>1553</v>
      </c>
      <c r="P50" s="30">
        <v>1467</v>
      </c>
      <c r="Q50" s="29"/>
      <c r="R50" s="35">
        <v>0.9375</v>
      </c>
      <c r="S50" s="27" t="s">
        <v>11</v>
      </c>
      <c r="T50">
        <v>1797</v>
      </c>
      <c r="U50">
        <v>3106</v>
      </c>
      <c r="V50">
        <v>838</v>
      </c>
      <c r="W50">
        <v>823</v>
      </c>
      <c r="X50">
        <v>1255</v>
      </c>
      <c r="Y50">
        <v>1185</v>
      </c>
      <c r="Z50" s="14"/>
      <c r="AA50" s="26">
        <v>0.9375</v>
      </c>
      <c r="AB50" s="26" t="s">
        <v>11</v>
      </c>
      <c r="AC50">
        <v>3196</v>
      </c>
      <c r="AD50">
        <v>1519</v>
      </c>
      <c r="AE50">
        <v>463</v>
      </c>
      <c r="AF50">
        <v>722</v>
      </c>
      <c r="AG50">
        <v>55</v>
      </c>
      <c r="AH50">
        <v>1780</v>
      </c>
      <c r="AI50">
        <v>2202</v>
      </c>
      <c r="AJ50" s="20"/>
      <c r="AK50" s="38">
        <v>0.9375</v>
      </c>
      <c r="AL50" s="26" t="s">
        <v>11</v>
      </c>
      <c r="AM50" s="20">
        <v>1107</v>
      </c>
      <c r="AN50" s="20">
        <v>975</v>
      </c>
      <c r="AO50" s="20">
        <v>1340</v>
      </c>
      <c r="AP50" s="20">
        <v>482</v>
      </c>
      <c r="AQ50" s="20">
        <v>1654</v>
      </c>
      <c r="AR50" s="20">
        <v>1488</v>
      </c>
      <c r="AS50" s="15"/>
      <c r="AT50" s="34"/>
      <c r="AU50" s="19"/>
      <c r="AV50" s="18">
        <f t="shared" si="3"/>
        <v>8.75</v>
      </c>
      <c r="AW50" s="17">
        <f>SUMIF($C$13:$AS$13,AW$3,$C50:$AS50)</f>
        <v>11886</v>
      </c>
      <c r="AX50" s="17">
        <f>COUNTIF($A$13:$AS$13,AW$3)</f>
        <v>9</v>
      </c>
      <c r="AY50" s="19">
        <f t="shared" si="0"/>
        <v>1320.6666666666667</v>
      </c>
      <c r="AZ50" s="17">
        <f>SUMIF($C$13:$AS$13,AZ$3,$C50:$AS50)</f>
        <v>16703</v>
      </c>
      <c r="BA50" s="17">
        <f>COUNTIF($A$13:$AS$13,AZ$3)</f>
        <v>12</v>
      </c>
      <c r="BB50" s="19">
        <f t="shared" si="1"/>
        <v>1391.9166666666667</v>
      </c>
      <c r="BC50" s="17">
        <f>SUMIF($C$13:$AS$13,BC$3,$C50:$AS50)</f>
        <v>12780</v>
      </c>
      <c r="BD50" s="17">
        <f>COUNTIF($A$13:$AS$13,BC$3)</f>
        <v>8</v>
      </c>
      <c r="BE50" s="19">
        <f t="shared" si="2"/>
        <v>1597.5</v>
      </c>
      <c r="BF50" s="17"/>
      <c r="BG50" s="17"/>
      <c r="BH50" s="19"/>
    </row>
    <row r="51" spans="1:60" s="16" customFormat="1" ht="15" x14ac:dyDescent="0.25">
      <c r="A51" s="35">
        <v>0.94791666666666663</v>
      </c>
      <c r="B51" s="27" t="s">
        <v>11</v>
      </c>
      <c r="C51">
        <v>958</v>
      </c>
      <c r="D51">
        <v>1135</v>
      </c>
      <c r="E51">
        <v>518</v>
      </c>
      <c r="F51">
        <v>820</v>
      </c>
      <c r="G51">
        <v>557</v>
      </c>
      <c r="H51">
        <v>1640</v>
      </c>
      <c r="I51" s="29"/>
      <c r="J51" s="29"/>
      <c r="K51" s="28">
        <v>0.94791666666666663</v>
      </c>
      <c r="L51" s="27" t="s">
        <v>11</v>
      </c>
      <c r="M51" s="30">
        <v>1886</v>
      </c>
      <c r="N51" s="30">
        <v>1471</v>
      </c>
      <c r="O51" s="30">
        <v>786</v>
      </c>
      <c r="P51" s="30">
        <v>921</v>
      </c>
      <c r="Q51" s="29"/>
      <c r="R51" s="35">
        <v>0.94791666666666663</v>
      </c>
      <c r="S51" s="27" t="s">
        <v>11</v>
      </c>
      <c r="T51">
        <v>3094</v>
      </c>
      <c r="U51">
        <v>3600</v>
      </c>
      <c r="V51">
        <v>1661</v>
      </c>
      <c r="W51">
        <v>286</v>
      </c>
      <c r="X51">
        <v>385</v>
      </c>
      <c r="Y51">
        <v>1038</v>
      </c>
      <c r="Z51" s="14"/>
      <c r="AA51" s="26">
        <v>0.94791666666666663</v>
      </c>
      <c r="AB51" s="26" t="s">
        <v>11</v>
      </c>
      <c r="AC51">
        <v>3688</v>
      </c>
      <c r="AD51">
        <v>1720</v>
      </c>
      <c r="AE51">
        <v>3112</v>
      </c>
      <c r="AF51">
        <v>639</v>
      </c>
      <c r="AG51">
        <v>1333</v>
      </c>
      <c r="AH51">
        <v>1426</v>
      </c>
      <c r="AI51">
        <v>2147</v>
      </c>
      <c r="AJ51" s="20"/>
      <c r="AK51" s="38">
        <v>0.94791666666666663</v>
      </c>
      <c r="AL51" s="26" t="s">
        <v>11</v>
      </c>
      <c r="AM51" s="20">
        <v>1304</v>
      </c>
      <c r="AN51" s="20">
        <v>836</v>
      </c>
      <c r="AO51" s="20">
        <v>716</v>
      </c>
      <c r="AP51" s="20">
        <v>865</v>
      </c>
      <c r="AQ51" s="20">
        <v>797</v>
      </c>
      <c r="AR51" s="20">
        <v>1900</v>
      </c>
      <c r="AS51" s="15"/>
      <c r="AT51" s="34"/>
      <c r="AU51" s="19"/>
      <c r="AV51" s="18">
        <f t="shared" si="3"/>
        <v>9</v>
      </c>
      <c r="AW51" s="17">
        <f>SUMIF($C$13:$AS$13,AW$3,$C51:$AS51)</f>
        <v>12491</v>
      </c>
      <c r="AX51" s="17">
        <f>COUNTIF($A$13:$AS$13,AW$3)</f>
        <v>9</v>
      </c>
      <c r="AY51" s="19">
        <f t="shared" si="0"/>
        <v>1387.8888888888889</v>
      </c>
      <c r="AZ51" s="17">
        <f>SUMIF($C$13:$AS$13,AZ$3,$C51:$AS51)</f>
        <v>14903</v>
      </c>
      <c r="BA51" s="17">
        <f>COUNTIF($A$13:$AS$13,AZ$3)</f>
        <v>12</v>
      </c>
      <c r="BB51" s="19">
        <f t="shared" si="1"/>
        <v>1241.9166666666667</v>
      </c>
      <c r="BC51" s="17">
        <f>SUMIF($C$13:$AS$13,BC$3,$C51:$AS51)</f>
        <v>13845</v>
      </c>
      <c r="BD51" s="17">
        <f>COUNTIF($A$13:$AS$13,BC$3)</f>
        <v>8</v>
      </c>
      <c r="BE51" s="19">
        <f t="shared" si="2"/>
        <v>1730.625</v>
      </c>
      <c r="BF51" s="17"/>
      <c r="BG51" s="17"/>
      <c r="BH51" s="19"/>
    </row>
    <row r="52" spans="1:60" s="16" customFormat="1" ht="15" x14ac:dyDescent="0.25">
      <c r="A52" s="35">
        <v>0.95833333333333337</v>
      </c>
      <c r="B52" s="27" t="s">
        <v>11</v>
      </c>
      <c r="C52">
        <v>1345</v>
      </c>
      <c r="D52">
        <v>563</v>
      </c>
      <c r="E52">
        <v>272</v>
      </c>
      <c r="F52">
        <v>1305</v>
      </c>
      <c r="G52">
        <v>715</v>
      </c>
      <c r="H52">
        <v>812</v>
      </c>
      <c r="I52" s="29"/>
      <c r="J52" s="29"/>
      <c r="K52" s="28">
        <v>0.95833333333333337</v>
      </c>
      <c r="L52" s="27" t="s">
        <v>11</v>
      </c>
      <c r="M52" s="30">
        <v>2057</v>
      </c>
      <c r="N52" s="30">
        <v>1733</v>
      </c>
      <c r="O52" s="30">
        <v>2228</v>
      </c>
      <c r="P52" s="30">
        <v>205</v>
      </c>
      <c r="Q52" s="29"/>
      <c r="R52" s="35">
        <v>0.95833333333333337</v>
      </c>
      <c r="S52" s="27" t="s">
        <v>11</v>
      </c>
      <c r="T52">
        <v>2047</v>
      </c>
      <c r="U52">
        <v>2855</v>
      </c>
      <c r="V52">
        <v>423</v>
      </c>
      <c r="W52">
        <v>566</v>
      </c>
      <c r="X52">
        <v>64</v>
      </c>
      <c r="Y52">
        <v>488</v>
      </c>
      <c r="Z52" s="14"/>
      <c r="AA52" s="26">
        <v>0.95833333333333337</v>
      </c>
      <c r="AB52" s="26" t="s">
        <v>11</v>
      </c>
      <c r="AC52">
        <v>3050</v>
      </c>
      <c r="AD52">
        <v>1867</v>
      </c>
      <c r="AE52">
        <v>2219</v>
      </c>
      <c r="AF52">
        <v>975</v>
      </c>
      <c r="AG52">
        <v>928</v>
      </c>
      <c r="AH52">
        <v>1695</v>
      </c>
      <c r="AI52">
        <v>2641</v>
      </c>
      <c r="AJ52" s="20"/>
      <c r="AK52" s="38">
        <v>0.95833333333333337</v>
      </c>
      <c r="AL52" s="26" t="s">
        <v>11</v>
      </c>
      <c r="AM52" s="20">
        <v>1094</v>
      </c>
      <c r="AN52" s="20">
        <v>954</v>
      </c>
      <c r="AO52" s="20">
        <v>704</v>
      </c>
      <c r="AP52" s="20">
        <v>963</v>
      </c>
      <c r="AQ52" s="20">
        <v>1511</v>
      </c>
      <c r="AR52" s="20">
        <v>2816</v>
      </c>
      <c r="AS52" s="15"/>
      <c r="AT52" s="34"/>
      <c r="AU52" s="19"/>
      <c r="AV52" s="18">
        <f t="shared" si="3"/>
        <v>9.25</v>
      </c>
      <c r="AW52" s="17">
        <f>SUMIF($C$13:$AS$13,AW$3,$C52:$AS52)</f>
        <v>13209</v>
      </c>
      <c r="AX52" s="17">
        <f>COUNTIF($A$13:$AS$13,AW$3)</f>
        <v>9</v>
      </c>
      <c r="AY52" s="19">
        <f t="shared" si="0"/>
        <v>1467.6666666666667</v>
      </c>
      <c r="AZ52" s="17">
        <f>SUMIF($C$13:$AS$13,AZ$3,$C52:$AS52)</f>
        <v>13340</v>
      </c>
      <c r="BA52" s="17">
        <f>COUNTIF($A$13:$AS$13,AZ$3)</f>
        <v>12</v>
      </c>
      <c r="BB52" s="19">
        <f t="shared" si="1"/>
        <v>1111.6666666666667</v>
      </c>
      <c r="BC52" s="17">
        <f>SUMIF($C$13:$AS$13,BC$3,$C52:$AS52)</f>
        <v>12546</v>
      </c>
      <c r="BD52" s="17">
        <f>COUNTIF($A$13:$AS$13,BC$3)</f>
        <v>8</v>
      </c>
      <c r="BE52" s="19">
        <f t="shared" si="2"/>
        <v>1568.25</v>
      </c>
      <c r="BF52" s="17"/>
      <c r="BG52" s="17"/>
      <c r="BH52" s="19"/>
    </row>
    <row r="53" spans="1:60" s="16" customFormat="1" ht="15" x14ac:dyDescent="0.25">
      <c r="A53" s="35">
        <v>0.96875</v>
      </c>
      <c r="B53" s="27" t="s">
        <v>11</v>
      </c>
      <c r="C53">
        <v>1456</v>
      </c>
      <c r="D53">
        <v>1262</v>
      </c>
      <c r="E53">
        <v>486</v>
      </c>
      <c r="F53">
        <v>1334</v>
      </c>
      <c r="G53">
        <v>854</v>
      </c>
      <c r="H53">
        <v>1063</v>
      </c>
      <c r="I53" s="29"/>
      <c r="J53" s="29"/>
      <c r="K53" s="28">
        <v>0.96875</v>
      </c>
      <c r="L53" s="27" t="s">
        <v>11</v>
      </c>
      <c r="M53" s="30">
        <v>1752</v>
      </c>
      <c r="N53" s="30">
        <v>1616</v>
      </c>
      <c r="O53" s="30">
        <v>2061</v>
      </c>
      <c r="P53" s="30">
        <v>160</v>
      </c>
      <c r="Q53" s="29"/>
      <c r="R53" s="35">
        <v>0.96875</v>
      </c>
      <c r="S53" s="27" t="s">
        <v>11</v>
      </c>
      <c r="T53">
        <v>2786</v>
      </c>
      <c r="U53">
        <v>3559</v>
      </c>
      <c r="V53">
        <v>781</v>
      </c>
      <c r="W53">
        <v>888</v>
      </c>
      <c r="X53">
        <v>167</v>
      </c>
      <c r="Y53">
        <v>533</v>
      </c>
      <c r="Z53" s="14"/>
      <c r="AA53" s="26">
        <v>0.96875</v>
      </c>
      <c r="AB53" s="26" t="s">
        <v>11</v>
      </c>
      <c r="AC53">
        <v>3148</v>
      </c>
      <c r="AD53">
        <v>1634</v>
      </c>
      <c r="AE53">
        <v>1644</v>
      </c>
      <c r="AF53">
        <v>1465</v>
      </c>
      <c r="AG53">
        <v>411</v>
      </c>
      <c r="AH53">
        <v>1363</v>
      </c>
      <c r="AI53">
        <v>1315</v>
      </c>
      <c r="AJ53" s="20"/>
      <c r="AK53" s="38">
        <v>0.96875</v>
      </c>
      <c r="AL53" s="26" t="s">
        <v>11</v>
      </c>
      <c r="AM53" s="20">
        <v>906</v>
      </c>
      <c r="AN53" s="20">
        <v>918</v>
      </c>
      <c r="AO53" s="20">
        <v>934</v>
      </c>
      <c r="AP53" s="20">
        <v>450</v>
      </c>
      <c r="AQ53" s="20">
        <v>87</v>
      </c>
      <c r="AR53" s="20">
        <v>2200</v>
      </c>
      <c r="AS53" s="15"/>
      <c r="AT53" s="34"/>
      <c r="AU53" s="19"/>
      <c r="AV53" s="18">
        <f t="shared" si="3"/>
        <v>9.5</v>
      </c>
      <c r="AW53" s="17">
        <f>SUMIF($C$13:$AS$13,AW$3,$C53:$AS53)</f>
        <v>13706</v>
      </c>
      <c r="AX53" s="17">
        <f>COUNTIF($A$13:$AS$13,AW$3)</f>
        <v>9</v>
      </c>
      <c r="AY53" s="19">
        <f t="shared" si="0"/>
        <v>1522.8888888888889</v>
      </c>
      <c r="AZ53" s="17">
        <f>SUMIF($C$13:$AS$13,AZ$3,$C53:$AS53)</f>
        <v>12417</v>
      </c>
      <c r="BA53" s="17">
        <f>COUNTIF($A$13:$AS$13,AZ$3)</f>
        <v>12</v>
      </c>
      <c r="BB53" s="19">
        <f t="shared" si="1"/>
        <v>1034.75</v>
      </c>
      <c r="BC53" s="17">
        <f>SUMIF($C$13:$AS$13,BC$3,$C53:$AS53)</f>
        <v>11110</v>
      </c>
      <c r="BD53" s="17">
        <f>COUNTIF($A$13:$AS$13,BC$3)</f>
        <v>8</v>
      </c>
      <c r="BE53" s="19">
        <f t="shared" si="2"/>
        <v>1388.75</v>
      </c>
      <c r="BF53" s="17"/>
      <c r="BG53" s="17"/>
      <c r="BH53" s="19"/>
    </row>
    <row r="54" spans="1:60" s="16" customFormat="1" ht="15" x14ac:dyDescent="0.25">
      <c r="A54" s="35">
        <v>0.97916666666666663</v>
      </c>
      <c r="B54" s="27" t="s">
        <v>11</v>
      </c>
      <c r="C54">
        <v>922</v>
      </c>
      <c r="D54">
        <v>1703</v>
      </c>
      <c r="E54">
        <v>950</v>
      </c>
      <c r="F54">
        <v>1768</v>
      </c>
      <c r="G54">
        <v>443</v>
      </c>
      <c r="H54">
        <v>1820</v>
      </c>
      <c r="I54" s="29"/>
      <c r="J54" s="29"/>
      <c r="K54" s="28">
        <v>0.97916666666666663</v>
      </c>
      <c r="L54" s="27" t="s">
        <v>11</v>
      </c>
      <c r="M54" s="30">
        <v>1781</v>
      </c>
      <c r="N54" s="30">
        <v>1112</v>
      </c>
      <c r="O54" s="30">
        <v>2072</v>
      </c>
      <c r="P54" s="30">
        <v>70</v>
      </c>
      <c r="Q54" s="29"/>
      <c r="R54" s="35">
        <v>0.97916666666666663</v>
      </c>
      <c r="S54" s="27" t="s">
        <v>11</v>
      </c>
      <c r="T54">
        <v>2182</v>
      </c>
      <c r="U54">
        <v>3491</v>
      </c>
      <c r="V54">
        <v>926</v>
      </c>
      <c r="W54">
        <v>633</v>
      </c>
      <c r="X54">
        <v>25</v>
      </c>
      <c r="Y54">
        <v>890</v>
      </c>
      <c r="Z54" s="14"/>
      <c r="AA54" s="26">
        <v>0.97916666666666663</v>
      </c>
      <c r="AB54" s="26" t="s">
        <v>11</v>
      </c>
      <c r="AC54">
        <v>3398</v>
      </c>
      <c r="AD54">
        <v>1380</v>
      </c>
      <c r="AE54">
        <v>2724</v>
      </c>
      <c r="AF54">
        <v>552</v>
      </c>
      <c r="AG54">
        <v>36</v>
      </c>
      <c r="AH54">
        <v>1588</v>
      </c>
      <c r="AI54">
        <v>682</v>
      </c>
      <c r="AJ54" s="20"/>
      <c r="AK54" s="38">
        <v>0.97916666666666663</v>
      </c>
      <c r="AL54" s="26" t="s">
        <v>11</v>
      </c>
      <c r="AM54" s="20">
        <v>989</v>
      </c>
      <c r="AN54" s="20">
        <v>85</v>
      </c>
      <c r="AO54" s="20">
        <v>57</v>
      </c>
      <c r="AP54" s="20">
        <v>487</v>
      </c>
      <c r="AQ54" s="20">
        <v>17</v>
      </c>
      <c r="AR54" s="20">
        <v>721</v>
      </c>
      <c r="AS54" s="15"/>
      <c r="AT54" s="34"/>
      <c r="AU54" s="19"/>
      <c r="AV54" s="18">
        <f t="shared" si="3"/>
        <v>9.75</v>
      </c>
      <c r="AW54" s="17">
        <f>SUMIF($C$13:$AS$13,AW$3,$C54:$AS54)</f>
        <v>14767</v>
      </c>
      <c r="AX54" s="17">
        <f>COUNTIF($A$13:$AS$13,AW$3)</f>
        <v>9</v>
      </c>
      <c r="AY54" s="19">
        <f t="shared" si="0"/>
        <v>1640.7777777777778</v>
      </c>
      <c r="AZ54" s="17">
        <f>SUMIF($C$13:$AS$13,AZ$3,$C54:$AS54)</f>
        <v>9574</v>
      </c>
      <c r="BA54" s="17">
        <f>COUNTIF($A$13:$AS$13,AZ$3)</f>
        <v>12</v>
      </c>
      <c r="BB54" s="19">
        <f t="shared" si="1"/>
        <v>797.83333333333337</v>
      </c>
      <c r="BC54" s="17">
        <f>SUMIF($C$13:$AS$13,BC$3,$C54:$AS54)</f>
        <v>9163</v>
      </c>
      <c r="BD54" s="17">
        <f>COUNTIF($A$13:$AS$13,BC$3)</f>
        <v>8</v>
      </c>
      <c r="BE54" s="19">
        <f t="shared" si="2"/>
        <v>1145.375</v>
      </c>
      <c r="BF54" s="17"/>
      <c r="BG54" s="17"/>
      <c r="BH54" s="19"/>
    </row>
    <row r="55" spans="1:60" s="16" customFormat="1" ht="15" x14ac:dyDescent="0.25">
      <c r="A55" s="35">
        <v>0.98958333333333337</v>
      </c>
      <c r="B55" s="27" t="s">
        <v>11</v>
      </c>
      <c r="C55">
        <v>1686</v>
      </c>
      <c r="D55">
        <v>1383</v>
      </c>
      <c r="E55">
        <v>1038</v>
      </c>
      <c r="F55">
        <v>1328</v>
      </c>
      <c r="G55">
        <v>248</v>
      </c>
      <c r="H55">
        <v>1099</v>
      </c>
      <c r="I55" s="29"/>
      <c r="J55" s="29"/>
      <c r="K55" s="28">
        <v>0.98958333333333337</v>
      </c>
      <c r="L55" s="27" t="s">
        <v>11</v>
      </c>
      <c r="M55" s="30">
        <v>2451</v>
      </c>
      <c r="N55" s="30">
        <v>843</v>
      </c>
      <c r="O55" s="30">
        <v>1195</v>
      </c>
      <c r="P55" s="30">
        <v>58</v>
      </c>
      <c r="Q55" s="29"/>
      <c r="R55" s="35">
        <v>0.98958333333333337</v>
      </c>
      <c r="S55" s="27" t="s">
        <v>11</v>
      </c>
      <c r="T55">
        <v>1716</v>
      </c>
      <c r="U55">
        <v>4099</v>
      </c>
      <c r="V55">
        <v>657</v>
      </c>
      <c r="W55">
        <v>424</v>
      </c>
      <c r="X55">
        <v>2253</v>
      </c>
      <c r="Y55">
        <v>1385</v>
      </c>
      <c r="Z55" s="14"/>
      <c r="AA55" s="26">
        <v>0.98958333333333337</v>
      </c>
      <c r="AB55" s="26" t="s">
        <v>11</v>
      </c>
      <c r="AC55">
        <v>4134</v>
      </c>
      <c r="AD55">
        <v>1793</v>
      </c>
      <c r="AE55">
        <v>112</v>
      </c>
      <c r="AF55">
        <v>588</v>
      </c>
      <c r="AG55">
        <v>716</v>
      </c>
      <c r="AH55">
        <v>1280</v>
      </c>
      <c r="AI55">
        <v>1878</v>
      </c>
      <c r="AJ55" s="20"/>
      <c r="AK55" s="38">
        <v>0.98958333333333337</v>
      </c>
      <c r="AL55" s="26" t="s">
        <v>11</v>
      </c>
      <c r="AM55" s="20">
        <v>793</v>
      </c>
      <c r="AN55" s="20">
        <v>602</v>
      </c>
      <c r="AO55" s="20">
        <v>405</v>
      </c>
      <c r="AP55" s="20">
        <v>745</v>
      </c>
      <c r="AQ55" s="20">
        <v>1674</v>
      </c>
      <c r="AR55" s="20">
        <v>942</v>
      </c>
      <c r="AS55" s="15"/>
      <c r="AT55" s="34"/>
      <c r="AU55" s="19"/>
      <c r="AV55" s="18">
        <f t="shared" si="3"/>
        <v>10</v>
      </c>
      <c r="AW55" s="17">
        <f>SUMIF($C$13:$AS$13,AW$3,$C55:$AS55)</f>
        <v>10857</v>
      </c>
      <c r="AX55" s="17">
        <f>COUNTIF($A$13:$AS$13,AW$3)</f>
        <v>9</v>
      </c>
      <c r="AY55" s="19">
        <f t="shared" si="0"/>
        <v>1206.3333333333333</v>
      </c>
      <c r="AZ55" s="17">
        <f>SUMIF($C$13:$AS$13,AZ$3,$C55:$AS55)</f>
        <v>16476</v>
      </c>
      <c r="BA55" s="17">
        <f>COUNTIF($A$13:$AS$13,AZ$3)</f>
        <v>12</v>
      </c>
      <c r="BB55" s="19">
        <f t="shared" si="1"/>
        <v>1373</v>
      </c>
      <c r="BC55" s="17">
        <f>SUMIF($C$13:$AS$13,BC$3,$C55:$AS55)</f>
        <v>10192</v>
      </c>
      <c r="BD55" s="17">
        <f>COUNTIF($A$13:$AS$13,BC$3)</f>
        <v>8</v>
      </c>
      <c r="BE55" s="19">
        <f t="shared" si="2"/>
        <v>1274</v>
      </c>
      <c r="BF55" s="17"/>
      <c r="BG55" s="17"/>
      <c r="BH55" s="19"/>
    </row>
    <row r="56" spans="1:60" s="16" customFormat="1" ht="15" x14ac:dyDescent="0.25">
      <c r="A56" s="35">
        <v>0</v>
      </c>
      <c r="B56" s="27" t="s">
        <v>11</v>
      </c>
      <c r="C56">
        <v>629</v>
      </c>
      <c r="D56">
        <v>1047</v>
      </c>
      <c r="E56">
        <v>521</v>
      </c>
      <c r="F56">
        <v>1386</v>
      </c>
      <c r="G56">
        <v>93</v>
      </c>
      <c r="H56">
        <v>542</v>
      </c>
      <c r="I56" s="29"/>
      <c r="J56" s="29"/>
      <c r="K56" s="28">
        <v>0</v>
      </c>
      <c r="L56" s="27" t="s">
        <v>11</v>
      </c>
      <c r="M56" s="30">
        <v>2087</v>
      </c>
      <c r="N56" s="30">
        <v>956</v>
      </c>
      <c r="O56" s="30">
        <v>1932</v>
      </c>
      <c r="P56" s="30">
        <v>1491</v>
      </c>
      <c r="Q56" s="29"/>
      <c r="R56" s="35">
        <v>0</v>
      </c>
      <c r="S56" s="27" t="s">
        <v>11</v>
      </c>
      <c r="T56">
        <v>2311</v>
      </c>
      <c r="U56">
        <v>3901</v>
      </c>
      <c r="V56">
        <v>906</v>
      </c>
      <c r="W56">
        <v>621</v>
      </c>
      <c r="X56">
        <v>1939</v>
      </c>
      <c r="Y56">
        <v>1378</v>
      </c>
      <c r="Z56" s="14"/>
      <c r="AA56" s="26">
        <v>0</v>
      </c>
      <c r="AB56" s="26" t="s">
        <v>11</v>
      </c>
      <c r="AC56">
        <v>3882</v>
      </c>
      <c r="AD56">
        <v>809</v>
      </c>
      <c r="AE56">
        <v>1373</v>
      </c>
      <c r="AF56">
        <v>1178</v>
      </c>
      <c r="AG56">
        <v>1356</v>
      </c>
      <c r="AH56">
        <v>1499</v>
      </c>
      <c r="AI56">
        <v>770</v>
      </c>
      <c r="AJ56" s="20"/>
      <c r="AK56" s="38">
        <v>0</v>
      </c>
      <c r="AL56" s="26" t="s">
        <v>11</v>
      </c>
      <c r="AM56" s="20">
        <v>1096</v>
      </c>
      <c r="AN56" s="20">
        <v>240</v>
      </c>
      <c r="AO56" s="20">
        <v>534</v>
      </c>
      <c r="AP56" s="20">
        <v>439</v>
      </c>
      <c r="AQ56" s="20">
        <v>1166</v>
      </c>
      <c r="AR56" s="20">
        <v>790</v>
      </c>
      <c r="AS56" s="15"/>
      <c r="AT56" s="34"/>
      <c r="AU56" s="19"/>
      <c r="AV56" s="18">
        <f t="shared" si="3"/>
        <v>10.25</v>
      </c>
      <c r="AW56" s="17">
        <f>SUMIF($C$13:$AS$13,AW$3,$C56:$AS56)</f>
        <v>13507</v>
      </c>
      <c r="AX56" s="17">
        <f>COUNTIF($A$13:$AS$13,AW$3)</f>
        <v>9</v>
      </c>
      <c r="AY56" s="19">
        <f t="shared" si="0"/>
        <v>1500.7777777777778</v>
      </c>
      <c r="AZ56" s="17">
        <f>SUMIF($C$13:$AS$13,AZ$3,$C56:$AS56)</f>
        <v>14877</v>
      </c>
      <c r="BA56" s="17">
        <f>COUNTIF($A$13:$AS$13,AZ$3)</f>
        <v>12</v>
      </c>
      <c r="BB56" s="19">
        <f t="shared" si="1"/>
        <v>1239.75</v>
      </c>
      <c r="BC56" s="17">
        <f>SUMIF($C$13:$AS$13,BC$3,$C56:$AS56)</f>
        <v>8488</v>
      </c>
      <c r="BD56" s="17">
        <f>COUNTIF($A$13:$AS$13,BC$3)</f>
        <v>8</v>
      </c>
      <c r="BE56" s="19">
        <f t="shared" si="2"/>
        <v>1061</v>
      </c>
      <c r="BF56" s="17"/>
      <c r="BG56" s="17"/>
      <c r="BH56" s="19"/>
    </row>
    <row r="57" spans="1:60" s="16" customFormat="1" ht="15" x14ac:dyDescent="0.25">
      <c r="A57" s="35">
        <v>1.0416666666666666E-2</v>
      </c>
      <c r="B57" s="27" t="s">
        <v>11</v>
      </c>
      <c r="C57">
        <v>153</v>
      </c>
      <c r="D57">
        <v>532</v>
      </c>
      <c r="E57">
        <v>867</v>
      </c>
      <c r="F57">
        <v>1590</v>
      </c>
      <c r="G57">
        <v>1065</v>
      </c>
      <c r="H57">
        <v>323</v>
      </c>
      <c r="I57" s="29"/>
      <c r="J57" s="29"/>
      <c r="K57" s="28">
        <v>1.0416666666666666E-2</v>
      </c>
      <c r="L57" s="27" t="s">
        <v>11</v>
      </c>
      <c r="M57" s="30">
        <v>1565</v>
      </c>
      <c r="N57" s="30">
        <v>825</v>
      </c>
      <c r="O57" s="30">
        <v>529</v>
      </c>
      <c r="P57" s="30">
        <v>972</v>
      </c>
      <c r="Q57" s="29"/>
      <c r="R57" s="35">
        <v>1.0416666666666666E-2</v>
      </c>
      <c r="S57" s="27" t="s">
        <v>11</v>
      </c>
      <c r="T57">
        <v>1342</v>
      </c>
      <c r="U57">
        <v>3362</v>
      </c>
      <c r="V57">
        <v>359</v>
      </c>
      <c r="W57">
        <v>779</v>
      </c>
      <c r="X57">
        <v>1767</v>
      </c>
      <c r="Y57">
        <v>529</v>
      </c>
      <c r="Z57" s="14"/>
      <c r="AA57" s="26">
        <v>1.0416666666666666E-2</v>
      </c>
      <c r="AB57" s="26" t="s">
        <v>11</v>
      </c>
      <c r="AC57">
        <v>3298</v>
      </c>
      <c r="AD57">
        <v>1243</v>
      </c>
      <c r="AE57">
        <v>1306</v>
      </c>
      <c r="AF57">
        <v>343</v>
      </c>
      <c r="AG57">
        <v>1537</v>
      </c>
      <c r="AH57">
        <v>1390</v>
      </c>
      <c r="AI57">
        <v>2187</v>
      </c>
      <c r="AJ57" s="20"/>
      <c r="AK57" s="38">
        <v>1.0416666666666666E-2</v>
      </c>
      <c r="AL57" s="26" t="s">
        <v>11</v>
      </c>
      <c r="AM57" s="20">
        <v>337</v>
      </c>
      <c r="AN57" s="20">
        <v>411</v>
      </c>
      <c r="AO57" s="20">
        <v>435</v>
      </c>
      <c r="AP57" s="20">
        <v>673</v>
      </c>
      <c r="AQ57" s="20">
        <v>1427</v>
      </c>
      <c r="AR57" s="20">
        <v>1117</v>
      </c>
      <c r="AS57" s="15"/>
      <c r="AT57" s="34"/>
      <c r="AU57" s="19"/>
      <c r="AV57" s="18">
        <f t="shared" si="3"/>
        <v>10.5</v>
      </c>
      <c r="AW57" s="17">
        <f>SUMIF($C$13:$AS$13,AW$3,$C57:$AS57)</f>
        <v>10503</v>
      </c>
      <c r="AX57" s="17">
        <f>COUNTIF($A$13:$AS$13,AW$3)</f>
        <v>9</v>
      </c>
      <c r="AY57" s="19">
        <f t="shared" si="0"/>
        <v>1167</v>
      </c>
      <c r="AZ57" s="17">
        <f>SUMIF($C$13:$AS$13,AZ$3,$C57:$AS57)</f>
        <v>13648</v>
      </c>
      <c r="BA57" s="17">
        <f>COUNTIF($A$13:$AS$13,AZ$3)</f>
        <v>12</v>
      </c>
      <c r="BB57" s="19">
        <f t="shared" si="1"/>
        <v>1137.3333333333333</v>
      </c>
      <c r="BC57" s="17">
        <f>SUMIF($C$13:$AS$13,BC$3,$C57:$AS57)</f>
        <v>8112</v>
      </c>
      <c r="BD57" s="17">
        <f>COUNTIF($A$13:$AS$13,BC$3)</f>
        <v>8</v>
      </c>
      <c r="BE57" s="19">
        <f t="shared" si="2"/>
        <v>1014</v>
      </c>
      <c r="BF57" s="17"/>
      <c r="BG57" s="17"/>
      <c r="BH57" s="19"/>
    </row>
    <row r="58" spans="1:60" s="16" customFormat="1" ht="15" x14ac:dyDescent="0.25">
      <c r="A58" s="35">
        <v>2.0833333333333332E-2</v>
      </c>
      <c r="B58" s="27" t="s">
        <v>11</v>
      </c>
      <c r="C58">
        <v>138</v>
      </c>
      <c r="D58">
        <v>944</v>
      </c>
      <c r="E58">
        <v>1386</v>
      </c>
      <c r="F58">
        <v>1463</v>
      </c>
      <c r="G58">
        <v>617</v>
      </c>
      <c r="H58">
        <v>1168</v>
      </c>
      <c r="I58" s="29"/>
      <c r="J58" s="29"/>
      <c r="K58" s="28">
        <v>2.0833333333333332E-2</v>
      </c>
      <c r="L58" s="27" t="s">
        <v>11</v>
      </c>
      <c r="M58" s="30">
        <v>1772</v>
      </c>
      <c r="N58" s="30">
        <v>1754</v>
      </c>
      <c r="O58" s="30">
        <v>1478</v>
      </c>
      <c r="P58" s="30">
        <v>1143</v>
      </c>
      <c r="Q58" s="29"/>
      <c r="R58" s="35">
        <v>2.0833333333333332E-2</v>
      </c>
      <c r="S58" s="27" t="s">
        <v>11</v>
      </c>
      <c r="T58">
        <v>2111</v>
      </c>
      <c r="U58">
        <v>3766</v>
      </c>
      <c r="V58">
        <v>420</v>
      </c>
      <c r="W58">
        <v>471</v>
      </c>
      <c r="X58">
        <v>1064</v>
      </c>
      <c r="Y58">
        <v>1105</v>
      </c>
      <c r="Z58" s="14"/>
      <c r="AA58" s="26">
        <v>2.0833333333333332E-2</v>
      </c>
      <c r="AB58" s="26" t="s">
        <v>11</v>
      </c>
      <c r="AC58">
        <v>3818</v>
      </c>
      <c r="AD58">
        <v>1754</v>
      </c>
      <c r="AE58">
        <v>597</v>
      </c>
      <c r="AF58">
        <v>143</v>
      </c>
      <c r="AG58">
        <v>1870</v>
      </c>
      <c r="AH58">
        <v>507</v>
      </c>
      <c r="AI58">
        <v>675</v>
      </c>
      <c r="AJ58" s="20"/>
      <c r="AK58" s="38">
        <v>2.0833333333333332E-2</v>
      </c>
      <c r="AL58" s="26" t="s">
        <v>11</v>
      </c>
      <c r="AM58" s="20">
        <v>902</v>
      </c>
      <c r="AN58" s="20">
        <v>454</v>
      </c>
      <c r="AO58" s="20">
        <v>1264</v>
      </c>
      <c r="AP58" s="20">
        <v>1077</v>
      </c>
      <c r="AQ58" s="20">
        <v>1362</v>
      </c>
      <c r="AR58" s="20">
        <v>915</v>
      </c>
      <c r="AS58" s="15"/>
      <c r="AT58" s="34"/>
      <c r="AU58" s="19"/>
      <c r="AV58" s="18">
        <f t="shared" si="3"/>
        <v>10.75</v>
      </c>
      <c r="AW58" s="17">
        <f>SUMIF($C$13:$AS$13,AW$3,$C58:$AS58)</f>
        <v>10713</v>
      </c>
      <c r="AX58" s="17">
        <f>COUNTIF($A$13:$AS$13,AW$3)</f>
        <v>9</v>
      </c>
      <c r="AY58" s="19">
        <f t="shared" si="0"/>
        <v>1190.3333333333333</v>
      </c>
      <c r="AZ58" s="17">
        <f>SUMIF($C$13:$AS$13,AZ$3,$C58:$AS58)</f>
        <v>16076</v>
      </c>
      <c r="BA58" s="17">
        <f>COUNTIF($A$13:$AS$13,AZ$3)</f>
        <v>12</v>
      </c>
      <c r="BB58" s="19">
        <f t="shared" si="1"/>
        <v>1339.6666666666667</v>
      </c>
      <c r="BC58" s="17">
        <f>SUMIF($C$13:$AS$13,BC$3,$C58:$AS58)</f>
        <v>9349</v>
      </c>
      <c r="BD58" s="17">
        <f>COUNTIF($A$13:$AS$13,BC$3)</f>
        <v>8</v>
      </c>
      <c r="BE58" s="19">
        <f t="shared" si="2"/>
        <v>1168.625</v>
      </c>
      <c r="BF58" s="17"/>
      <c r="BG58" s="17"/>
      <c r="BH58" s="19"/>
    </row>
    <row r="59" spans="1:60" s="16" customFormat="1" ht="15" x14ac:dyDescent="0.25">
      <c r="A59" s="35">
        <v>3.125E-2</v>
      </c>
      <c r="B59" s="27" t="s">
        <v>11</v>
      </c>
      <c r="C59">
        <v>1218</v>
      </c>
      <c r="D59">
        <v>928</v>
      </c>
      <c r="E59">
        <v>1078</v>
      </c>
      <c r="F59">
        <v>1125</v>
      </c>
      <c r="G59">
        <v>824</v>
      </c>
      <c r="H59">
        <v>1780</v>
      </c>
      <c r="I59" s="29"/>
      <c r="J59" s="29"/>
      <c r="K59" s="28">
        <v>3.125E-2</v>
      </c>
      <c r="L59" s="27" t="s">
        <v>11</v>
      </c>
      <c r="M59" s="30">
        <v>1319</v>
      </c>
      <c r="N59" s="30">
        <v>683</v>
      </c>
      <c r="O59" s="30">
        <v>2199</v>
      </c>
      <c r="P59" s="30">
        <v>1195</v>
      </c>
      <c r="Q59" s="29"/>
      <c r="R59" s="35">
        <v>3.125E-2</v>
      </c>
      <c r="S59" s="27" t="s">
        <v>11</v>
      </c>
      <c r="T59">
        <v>1347</v>
      </c>
      <c r="U59">
        <v>3666</v>
      </c>
      <c r="V59">
        <v>430</v>
      </c>
      <c r="W59">
        <v>257</v>
      </c>
      <c r="X59">
        <v>1194</v>
      </c>
      <c r="Y59">
        <v>567</v>
      </c>
      <c r="Z59" s="14"/>
      <c r="AA59" s="26">
        <v>3.125E-2</v>
      </c>
      <c r="AB59" s="26" t="s">
        <v>11</v>
      </c>
      <c r="AC59">
        <v>2576</v>
      </c>
      <c r="AD59">
        <v>1076</v>
      </c>
      <c r="AE59">
        <v>235</v>
      </c>
      <c r="AF59">
        <v>852</v>
      </c>
      <c r="AG59">
        <v>1121</v>
      </c>
      <c r="AH59">
        <v>320</v>
      </c>
      <c r="AI59">
        <v>2063</v>
      </c>
      <c r="AJ59" s="20"/>
      <c r="AK59" s="38">
        <v>3.125E-2</v>
      </c>
      <c r="AL59" s="26" t="s">
        <v>11</v>
      </c>
      <c r="AM59" s="20">
        <v>162</v>
      </c>
      <c r="AN59" s="20">
        <v>773</v>
      </c>
      <c r="AO59" s="20">
        <v>391</v>
      </c>
      <c r="AP59" s="20">
        <v>370</v>
      </c>
      <c r="AQ59" s="20">
        <v>527</v>
      </c>
      <c r="AR59" s="20">
        <v>1194</v>
      </c>
      <c r="AS59" s="15"/>
      <c r="AT59" s="34"/>
      <c r="AU59" s="19"/>
      <c r="AV59" s="18">
        <f t="shared" si="3"/>
        <v>11</v>
      </c>
      <c r="AW59" s="17">
        <f>SUMIF($C$13:$AS$13,AW$3,$C59:$AS59)</f>
        <v>9894</v>
      </c>
      <c r="AX59" s="17">
        <f>COUNTIF($A$13:$AS$13,AW$3)</f>
        <v>9</v>
      </c>
      <c r="AY59" s="19">
        <f t="shared" si="0"/>
        <v>1099.3333333333333</v>
      </c>
      <c r="AZ59" s="17">
        <f>SUMIF($C$13:$AS$13,AZ$3,$C59:$AS59)</f>
        <v>12624</v>
      </c>
      <c r="BA59" s="17">
        <f>COUNTIF($A$13:$AS$13,AZ$3)</f>
        <v>12</v>
      </c>
      <c r="BB59" s="19">
        <f t="shared" si="1"/>
        <v>1052</v>
      </c>
      <c r="BC59" s="17">
        <f>SUMIF($C$13:$AS$13,BC$3,$C59:$AS59)</f>
        <v>8952</v>
      </c>
      <c r="BD59" s="17">
        <f>COUNTIF($A$13:$AS$13,BC$3)</f>
        <v>8</v>
      </c>
      <c r="BE59" s="19">
        <f t="shared" si="2"/>
        <v>1119</v>
      </c>
      <c r="BF59" s="17"/>
      <c r="BG59" s="17"/>
      <c r="BH59" s="19"/>
    </row>
    <row r="60" spans="1:60" s="16" customFormat="1" ht="15" x14ac:dyDescent="0.25">
      <c r="A60" s="35">
        <v>4.1666666666666664E-2</v>
      </c>
      <c r="B60" s="27" t="s">
        <v>11</v>
      </c>
      <c r="C60">
        <v>1514</v>
      </c>
      <c r="D60">
        <v>782</v>
      </c>
      <c r="E60">
        <v>572</v>
      </c>
      <c r="F60">
        <v>233</v>
      </c>
      <c r="G60">
        <v>1080</v>
      </c>
      <c r="H60">
        <v>676</v>
      </c>
      <c r="I60" s="29"/>
      <c r="J60" s="29"/>
      <c r="K60" s="28">
        <v>4.1666666666666664E-2</v>
      </c>
      <c r="L60" s="27" t="s">
        <v>11</v>
      </c>
      <c r="M60" s="30">
        <v>1393</v>
      </c>
      <c r="N60" s="30">
        <v>875</v>
      </c>
      <c r="O60" s="30">
        <v>1751</v>
      </c>
      <c r="P60" s="30">
        <v>1648</v>
      </c>
      <c r="Q60" s="29"/>
      <c r="R60" s="35">
        <v>4.1666666666666664E-2</v>
      </c>
      <c r="S60" s="27" t="s">
        <v>11</v>
      </c>
      <c r="T60">
        <v>375</v>
      </c>
      <c r="U60">
        <v>3071</v>
      </c>
      <c r="V60">
        <v>129</v>
      </c>
      <c r="W60">
        <v>929</v>
      </c>
      <c r="X60">
        <v>888</v>
      </c>
      <c r="Y60">
        <v>564</v>
      </c>
      <c r="Z60" s="14"/>
      <c r="AA60" s="26">
        <v>4.1666666666666664E-2</v>
      </c>
      <c r="AB60" s="26" t="s">
        <v>11</v>
      </c>
      <c r="AC60">
        <v>3680</v>
      </c>
      <c r="AD60">
        <v>738</v>
      </c>
      <c r="AE60">
        <v>43</v>
      </c>
      <c r="AF60">
        <v>667</v>
      </c>
      <c r="AG60">
        <v>2452</v>
      </c>
      <c r="AH60">
        <v>1585</v>
      </c>
      <c r="AI60">
        <v>1155</v>
      </c>
      <c r="AJ60" s="20"/>
      <c r="AK60" s="38">
        <v>4.1666666666666664E-2</v>
      </c>
      <c r="AL60" s="26" t="s">
        <v>11</v>
      </c>
      <c r="AM60" s="20">
        <v>1290</v>
      </c>
      <c r="AN60" s="20">
        <v>907</v>
      </c>
      <c r="AO60" s="20">
        <v>397</v>
      </c>
      <c r="AP60" s="20">
        <v>388</v>
      </c>
      <c r="AQ60" s="20">
        <v>57</v>
      </c>
      <c r="AR60" s="20">
        <v>1293</v>
      </c>
      <c r="AS60" s="15"/>
      <c r="AT60" s="34"/>
      <c r="AU60" s="19"/>
      <c r="AV60" s="18">
        <f t="shared" si="3"/>
        <v>11.25</v>
      </c>
      <c r="AW60" s="17">
        <f>SUMIF($C$13:$AS$13,AW$3,$C60:$AS60)</f>
        <v>10141</v>
      </c>
      <c r="AX60" s="17">
        <f>COUNTIF($A$13:$AS$13,AW$3)</f>
        <v>9</v>
      </c>
      <c r="AY60" s="19">
        <f t="shared" si="0"/>
        <v>1126.7777777777778</v>
      </c>
      <c r="AZ60" s="17">
        <f>SUMIF($C$13:$AS$13,AZ$3,$C60:$AS60)</f>
        <v>15649</v>
      </c>
      <c r="BA60" s="17">
        <f>COUNTIF($A$13:$AS$13,AZ$3)</f>
        <v>12</v>
      </c>
      <c r="BB60" s="19">
        <f t="shared" si="1"/>
        <v>1304.0833333333333</v>
      </c>
      <c r="BC60" s="17">
        <f>SUMIF($C$13:$AS$13,BC$3,$C60:$AS60)</f>
        <v>5342</v>
      </c>
      <c r="BD60" s="17">
        <f>COUNTIF($A$13:$AS$13,BC$3)</f>
        <v>8</v>
      </c>
      <c r="BE60" s="19">
        <f t="shared" si="2"/>
        <v>667.75</v>
      </c>
      <c r="BF60" s="17"/>
      <c r="BG60" s="17"/>
      <c r="BH60" s="19"/>
    </row>
    <row r="61" spans="1:60" s="16" customFormat="1" ht="15" x14ac:dyDescent="0.25">
      <c r="A61" s="35">
        <v>5.2083333333333336E-2</v>
      </c>
      <c r="B61" s="27" t="s">
        <v>11</v>
      </c>
      <c r="C61">
        <v>1601</v>
      </c>
      <c r="D61">
        <v>415</v>
      </c>
      <c r="E61">
        <v>1321</v>
      </c>
      <c r="F61">
        <v>76</v>
      </c>
      <c r="G61">
        <v>868</v>
      </c>
      <c r="H61">
        <v>952</v>
      </c>
      <c r="I61" s="29"/>
      <c r="J61" s="29"/>
      <c r="K61" s="28">
        <v>5.2083333333333336E-2</v>
      </c>
      <c r="L61" s="27" t="s">
        <v>11</v>
      </c>
      <c r="M61" s="30">
        <v>501</v>
      </c>
      <c r="N61" s="30">
        <v>111</v>
      </c>
      <c r="O61" s="30">
        <v>1667</v>
      </c>
      <c r="P61" s="30">
        <v>754</v>
      </c>
      <c r="Q61" s="29"/>
      <c r="R61" s="35">
        <v>5.2083333333333336E-2</v>
      </c>
      <c r="S61" s="27" t="s">
        <v>11</v>
      </c>
      <c r="T61">
        <v>1622</v>
      </c>
      <c r="U61">
        <v>2008</v>
      </c>
      <c r="V61">
        <v>698</v>
      </c>
      <c r="W61">
        <v>876</v>
      </c>
      <c r="X61">
        <v>518</v>
      </c>
      <c r="Y61">
        <v>672</v>
      </c>
      <c r="Z61" s="14"/>
      <c r="AA61" s="26">
        <v>5.2083333333333336E-2</v>
      </c>
      <c r="AB61" s="26" t="s">
        <v>11</v>
      </c>
      <c r="AC61">
        <v>3258</v>
      </c>
      <c r="AD61">
        <v>1621</v>
      </c>
      <c r="AE61">
        <v>2375</v>
      </c>
      <c r="AF61">
        <v>1437</v>
      </c>
      <c r="AG61">
        <v>1966</v>
      </c>
      <c r="AH61">
        <v>846</v>
      </c>
      <c r="AI61">
        <v>477</v>
      </c>
      <c r="AJ61" s="20"/>
      <c r="AK61" s="38">
        <v>5.2083333333333336E-2</v>
      </c>
      <c r="AL61" s="26" t="s">
        <v>11</v>
      </c>
      <c r="AM61" s="20">
        <v>1913</v>
      </c>
      <c r="AN61" s="20">
        <v>867</v>
      </c>
      <c r="AO61" s="20">
        <v>1097</v>
      </c>
      <c r="AP61" s="20">
        <v>828</v>
      </c>
      <c r="AQ61" s="20">
        <v>8</v>
      </c>
      <c r="AR61" s="20">
        <v>1569</v>
      </c>
      <c r="AS61" s="15"/>
      <c r="AT61" s="34"/>
      <c r="AU61" s="19"/>
      <c r="AV61" s="18">
        <f t="shared" si="3"/>
        <v>11.5</v>
      </c>
      <c r="AW61" s="17">
        <f>SUMIF($C$13:$AS$13,AW$3,$C61:$AS61)</f>
        <v>12519</v>
      </c>
      <c r="AX61" s="17">
        <f>COUNTIF($A$13:$AS$13,AW$3)</f>
        <v>9</v>
      </c>
      <c r="AY61" s="19">
        <f t="shared" si="0"/>
        <v>1391</v>
      </c>
      <c r="AZ61" s="17">
        <f>SUMIF($C$13:$AS$13,AZ$3,$C61:$AS61)</f>
        <v>14551</v>
      </c>
      <c r="BA61" s="17">
        <f>COUNTIF($A$13:$AS$13,AZ$3)</f>
        <v>12</v>
      </c>
      <c r="BB61" s="19">
        <f t="shared" si="1"/>
        <v>1212.5833333333333</v>
      </c>
      <c r="BC61" s="17">
        <f>SUMIF($C$13:$AS$13,BC$3,$C61:$AS61)</f>
        <v>5852</v>
      </c>
      <c r="BD61" s="17">
        <f>COUNTIF($A$13:$AS$13,BC$3)</f>
        <v>8</v>
      </c>
      <c r="BE61" s="19">
        <f t="shared" si="2"/>
        <v>731.5</v>
      </c>
      <c r="BF61" s="17"/>
      <c r="BG61" s="17"/>
      <c r="BH61" s="19"/>
    </row>
    <row r="62" spans="1:60" s="16" customFormat="1" ht="15" x14ac:dyDescent="0.25">
      <c r="A62" s="35">
        <v>6.25E-2</v>
      </c>
      <c r="B62" s="27" t="s">
        <v>11</v>
      </c>
      <c r="C62">
        <v>388</v>
      </c>
      <c r="D62">
        <v>1112</v>
      </c>
      <c r="E62">
        <v>1001</v>
      </c>
      <c r="F62">
        <v>588</v>
      </c>
      <c r="G62">
        <v>1549</v>
      </c>
      <c r="H62">
        <v>2412</v>
      </c>
      <c r="I62" s="29"/>
      <c r="J62" s="29"/>
      <c r="K62" s="28">
        <v>6.25E-2</v>
      </c>
      <c r="L62" s="27" t="s">
        <v>11</v>
      </c>
      <c r="M62" s="30">
        <v>617</v>
      </c>
      <c r="N62" s="30">
        <v>1660</v>
      </c>
      <c r="O62" s="30">
        <v>2255</v>
      </c>
      <c r="P62" s="30">
        <v>1590</v>
      </c>
      <c r="Q62" s="29"/>
      <c r="R62" s="35">
        <v>6.25E-2</v>
      </c>
      <c r="S62" s="27" t="s">
        <v>11</v>
      </c>
      <c r="T62">
        <v>2344</v>
      </c>
      <c r="U62">
        <v>3123</v>
      </c>
      <c r="V62">
        <v>1228</v>
      </c>
      <c r="W62">
        <v>1616</v>
      </c>
      <c r="X62">
        <v>769</v>
      </c>
      <c r="Y62">
        <v>2028</v>
      </c>
      <c r="Z62" s="14"/>
      <c r="AA62" s="26">
        <v>6.25E-2</v>
      </c>
      <c r="AB62" s="26" t="s">
        <v>11</v>
      </c>
      <c r="AC62">
        <v>3546</v>
      </c>
      <c r="AD62">
        <v>2100</v>
      </c>
      <c r="AE62">
        <v>1800</v>
      </c>
      <c r="AF62">
        <v>1600</v>
      </c>
      <c r="AG62">
        <v>1567</v>
      </c>
      <c r="AH62">
        <v>1299</v>
      </c>
      <c r="AI62">
        <v>2225</v>
      </c>
      <c r="AJ62" s="20"/>
      <c r="AK62" s="38">
        <v>6.25E-2</v>
      </c>
      <c r="AL62" s="26" t="s">
        <v>11</v>
      </c>
      <c r="AM62" s="20">
        <v>2170</v>
      </c>
      <c r="AN62" s="20">
        <v>512</v>
      </c>
      <c r="AO62" s="20">
        <v>912</v>
      </c>
      <c r="AP62" s="20">
        <v>2005</v>
      </c>
      <c r="AQ62" s="20">
        <v>524</v>
      </c>
      <c r="AR62" s="20">
        <v>1810</v>
      </c>
      <c r="AS62" s="15"/>
      <c r="AT62" s="34"/>
      <c r="AU62" s="19"/>
      <c r="AV62" s="18">
        <f t="shared" si="3"/>
        <v>11.75</v>
      </c>
      <c r="AW62" s="17">
        <f>SUMIF($C$13:$AS$13,AW$3,$C62:$AS62)</f>
        <v>15452</v>
      </c>
      <c r="AX62" s="17">
        <f>COUNTIF($A$13:$AS$13,AW$3)</f>
        <v>9</v>
      </c>
      <c r="AY62" s="19">
        <f t="shared" si="0"/>
        <v>1716.8888888888889</v>
      </c>
      <c r="AZ62" s="17">
        <f>SUMIF($C$13:$AS$13,AZ$3,$C62:$AS62)</f>
        <v>17583</v>
      </c>
      <c r="BA62" s="17">
        <f>COUNTIF($A$13:$AS$13,AZ$3)</f>
        <v>12</v>
      </c>
      <c r="BB62" s="19">
        <f t="shared" si="1"/>
        <v>1465.25</v>
      </c>
      <c r="BC62" s="17">
        <f>SUMIF($C$13:$AS$13,BC$3,$C62:$AS62)</f>
        <v>13315</v>
      </c>
      <c r="BD62" s="17">
        <f>COUNTIF($A$13:$AS$13,BC$3)</f>
        <v>8</v>
      </c>
      <c r="BE62" s="19">
        <f t="shared" si="2"/>
        <v>1664.375</v>
      </c>
      <c r="BF62" s="17"/>
      <c r="BG62" s="17"/>
      <c r="BH62" s="19"/>
    </row>
    <row r="63" spans="1:60" s="16" customFormat="1" ht="15" x14ac:dyDescent="0.25">
      <c r="A63" s="35">
        <v>7.2916666666666671E-2</v>
      </c>
      <c r="B63" s="27" t="s">
        <v>11</v>
      </c>
      <c r="C63">
        <v>224</v>
      </c>
      <c r="D63">
        <v>1142</v>
      </c>
      <c r="E63">
        <v>738</v>
      </c>
      <c r="F63">
        <v>254</v>
      </c>
      <c r="G63">
        <v>1066</v>
      </c>
      <c r="H63">
        <v>983</v>
      </c>
      <c r="I63" s="29"/>
      <c r="J63" s="29"/>
      <c r="K63" s="28">
        <v>7.2916666666666671E-2</v>
      </c>
      <c r="L63" s="27" t="s">
        <v>11</v>
      </c>
      <c r="M63" s="30">
        <v>1538</v>
      </c>
      <c r="N63" s="30">
        <v>580</v>
      </c>
      <c r="O63" s="30">
        <v>2525</v>
      </c>
      <c r="P63" s="30">
        <v>1508</v>
      </c>
      <c r="Q63" s="29"/>
      <c r="R63" s="35">
        <v>7.2916666666666671E-2</v>
      </c>
      <c r="S63" s="27" t="s">
        <v>11</v>
      </c>
      <c r="T63">
        <v>2786</v>
      </c>
      <c r="U63">
        <v>2603</v>
      </c>
      <c r="V63">
        <v>1081</v>
      </c>
      <c r="W63">
        <v>1289</v>
      </c>
      <c r="X63">
        <v>1694</v>
      </c>
      <c r="Y63">
        <v>1548</v>
      </c>
      <c r="Z63" s="14"/>
      <c r="AA63" s="26">
        <v>7.2916666666666671E-2</v>
      </c>
      <c r="AB63" s="26" t="s">
        <v>11</v>
      </c>
      <c r="AC63">
        <v>3449</v>
      </c>
      <c r="AD63">
        <v>660</v>
      </c>
      <c r="AE63">
        <v>1519</v>
      </c>
      <c r="AF63">
        <v>1370</v>
      </c>
      <c r="AG63">
        <v>1576</v>
      </c>
      <c r="AH63">
        <v>1812</v>
      </c>
      <c r="AI63">
        <v>1949</v>
      </c>
      <c r="AJ63" s="20"/>
      <c r="AK63" s="38">
        <v>7.2916666666666671E-2</v>
      </c>
      <c r="AL63" s="26" t="s">
        <v>11</v>
      </c>
      <c r="AM63" s="20">
        <v>2070</v>
      </c>
      <c r="AN63" s="20">
        <v>456</v>
      </c>
      <c r="AO63" s="20">
        <v>1489</v>
      </c>
      <c r="AP63" s="20">
        <v>2016</v>
      </c>
      <c r="AQ63" s="20">
        <v>1910</v>
      </c>
      <c r="AR63" s="20">
        <v>2009</v>
      </c>
      <c r="AS63" s="15"/>
      <c r="AT63" s="34"/>
      <c r="AU63" s="19"/>
      <c r="AV63" s="18">
        <f t="shared" si="3"/>
        <v>12</v>
      </c>
      <c r="AW63" s="17">
        <f>SUMIF($C$13:$AS$13,AW$3,$C63:$AS63)</f>
        <v>14180</v>
      </c>
      <c r="AX63" s="17">
        <f>COUNTIF($A$13:$AS$13,AW$3)</f>
        <v>9</v>
      </c>
      <c r="AY63" s="19">
        <f t="shared" si="0"/>
        <v>1575.5555555555557</v>
      </c>
      <c r="AZ63" s="17">
        <f>SUMIF($C$13:$AS$13,AZ$3,$C63:$AS63)</f>
        <v>17224</v>
      </c>
      <c r="BA63" s="17">
        <f>COUNTIF($A$13:$AS$13,AZ$3)</f>
        <v>12</v>
      </c>
      <c r="BB63" s="19">
        <f t="shared" si="1"/>
        <v>1435.3333333333333</v>
      </c>
      <c r="BC63" s="17">
        <f>SUMIF($C$13:$AS$13,BC$3,$C63:$AS63)</f>
        <v>12440</v>
      </c>
      <c r="BD63" s="17">
        <f>COUNTIF($A$13:$AS$13,BC$3)</f>
        <v>8</v>
      </c>
      <c r="BE63" s="19">
        <f t="shared" si="2"/>
        <v>1555</v>
      </c>
      <c r="BF63" s="17"/>
      <c r="BG63" s="17"/>
      <c r="BH63" s="19"/>
    </row>
    <row r="64" spans="1:60" s="16" customFormat="1" ht="15" x14ac:dyDescent="0.25">
      <c r="A64" s="35">
        <v>8.3333333333333329E-2</v>
      </c>
      <c r="B64" s="27" t="s">
        <v>11</v>
      </c>
      <c r="C64">
        <v>47</v>
      </c>
      <c r="D64">
        <v>1223</v>
      </c>
      <c r="E64">
        <v>785</v>
      </c>
      <c r="F64">
        <v>1279</v>
      </c>
      <c r="G64">
        <v>533</v>
      </c>
      <c r="H64">
        <v>366</v>
      </c>
      <c r="I64" s="29"/>
      <c r="J64" s="29"/>
      <c r="K64" s="28">
        <v>8.3333333333333329E-2</v>
      </c>
      <c r="L64" s="27" t="s">
        <v>11</v>
      </c>
      <c r="M64" s="30">
        <v>1011</v>
      </c>
      <c r="N64" s="30">
        <v>1191</v>
      </c>
      <c r="O64" s="30">
        <v>1064</v>
      </c>
      <c r="P64" s="30">
        <v>2165</v>
      </c>
      <c r="Q64" s="29"/>
      <c r="R64" s="35">
        <v>8.3333333333333329E-2</v>
      </c>
      <c r="S64" s="27" t="s">
        <v>11</v>
      </c>
      <c r="T64">
        <v>1691</v>
      </c>
      <c r="U64">
        <v>1266</v>
      </c>
      <c r="V64">
        <v>920</v>
      </c>
      <c r="W64">
        <v>1102</v>
      </c>
      <c r="X64">
        <v>1127</v>
      </c>
      <c r="Y64">
        <v>1131</v>
      </c>
      <c r="Z64" s="14"/>
      <c r="AA64" s="26">
        <v>8.3333333333333329E-2</v>
      </c>
      <c r="AB64" s="26" t="s">
        <v>11</v>
      </c>
      <c r="AC64">
        <v>2157</v>
      </c>
      <c r="AD64">
        <v>92</v>
      </c>
      <c r="AE64">
        <v>885</v>
      </c>
      <c r="AF64">
        <v>952</v>
      </c>
      <c r="AG64">
        <v>1704</v>
      </c>
      <c r="AH64">
        <v>1723</v>
      </c>
      <c r="AI64">
        <v>1740</v>
      </c>
      <c r="AJ64" s="20"/>
      <c r="AK64" s="38">
        <v>8.3333333333333329E-2</v>
      </c>
      <c r="AL64" s="26" t="s">
        <v>11</v>
      </c>
      <c r="AM64" s="20">
        <v>701</v>
      </c>
      <c r="AN64" s="20">
        <v>1136</v>
      </c>
      <c r="AO64" s="20">
        <v>1444</v>
      </c>
      <c r="AP64" s="20">
        <v>1098</v>
      </c>
      <c r="AQ64" s="20">
        <v>1076</v>
      </c>
      <c r="AR64" s="20">
        <v>1411</v>
      </c>
      <c r="AS64" s="15"/>
      <c r="AT64" s="34"/>
      <c r="AU64" s="19"/>
      <c r="AV64" s="18">
        <f t="shared" si="3"/>
        <v>12.25</v>
      </c>
      <c r="AW64" s="17">
        <f>SUMIF($C$13:$AS$13,AW$3,$C64:$AS64)</f>
        <v>9757</v>
      </c>
      <c r="AX64" s="17">
        <f>COUNTIF($A$13:$AS$13,AW$3)</f>
        <v>9</v>
      </c>
      <c r="AY64" s="19">
        <f t="shared" si="0"/>
        <v>1084.1111111111111</v>
      </c>
      <c r="AZ64" s="17">
        <f>SUMIF($C$13:$AS$13,AZ$3,$C64:$AS64)</f>
        <v>13645</v>
      </c>
      <c r="BA64" s="17">
        <f>COUNTIF($A$13:$AS$13,AZ$3)</f>
        <v>12</v>
      </c>
      <c r="BB64" s="19">
        <f t="shared" si="1"/>
        <v>1137.0833333333333</v>
      </c>
      <c r="BC64" s="17">
        <f>SUMIF($C$13:$AS$13,BC$3,$C64:$AS64)</f>
        <v>9618</v>
      </c>
      <c r="BD64" s="17">
        <f>COUNTIF($A$13:$AS$13,BC$3)</f>
        <v>8</v>
      </c>
      <c r="BE64" s="19">
        <f t="shared" si="2"/>
        <v>1202.25</v>
      </c>
      <c r="BF64" s="17"/>
      <c r="BG64" s="17"/>
      <c r="BH64" s="19"/>
    </row>
    <row r="65" spans="1:60" s="16" customFormat="1" ht="15" x14ac:dyDescent="0.25">
      <c r="A65" s="35">
        <v>9.375E-2</v>
      </c>
      <c r="B65" s="27" t="s">
        <v>10</v>
      </c>
      <c r="C65">
        <v>50</v>
      </c>
      <c r="D65">
        <v>467</v>
      </c>
      <c r="E65">
        <v>1542</v>
      </c>
      <c r="F65">
        <v>1165</v>
      </c>
      <c r="G65">
        <v>1454</v>
      </c>
      <c r="H65">
        <v>435</v>
      </c>
      <c r="I65" s="29"/>
      <c r="J65" s="29"/>
      <c r="K65" s="28">
        <v>9.375E-2</v>
      </c>
      <c r="L65" s="27" t="s">
        <v>10</v>
      </c>
      <c r="M65" s="30">
        <v>109</v>
      </c>
      <c r="N65" s="30">
        <v>255</v>
      </c>
      <c r="O65" s="30">
        <v>1209</v>
      </c>
      <c r="P65" s="30">
        <v>430</v>
      </c>
      <c r="Q65" s="29"/>
      <c r="R65" s="35">
        <v>9.375E-2</v>
      </c>
      <c r="S65" s="29" t="s">
        <v>10</v>
      </c>
      <c r="T65">
        <v>1507</v>
      </c>
      <c r="U65">
        <v>180</v>
      </c>
      <c r="V65">
        <v>615</v>
      </c>
      <c r="W65">
        <v>1190</v>
      </c>
      <c r="X65">
        <v>1150</v>
      </c>
      <c r="Y65">
        <v>1161</v>
      </c>
      <c r="Z65" s="14"/>
      <c r="AA65" s="26">
        <v>9.375E-2</v>
      </c>
      <c r="AB65" s="26" t="s">
        <v>10</v>
      </c>
      <c r="AC65">
        <v>2695</v>
      </c>
      <c r="AD65">
        <v>21</v>
      </c>
      <c r="AE65">
        <v>1804</v>
      </c>
      <c r="AF65">
        <v>445</v>
      </c>
      <c r="AG65">
        <v>193</v>
      </c>
      <c r="AH65">
        <v>762</v>
      </c>
      <c r="AI65">
        <v>655</v>
      </c>
      <c r="AJ65" s="20"/>
      <c r="AK65" s="38">
        <v>9.375E-2</v>
      </c>
      <c r="AL65" s="26" t="s">
        <v>10</v>
      </c>
      <c r="AM65" s="20">
        <v>206</v>
      </c>
      <c r="AN65" s="20">
        <v>982</v>
      </c>
      <c r="AO65" s="20">
        <v>894</v>
      </c>
      <c r="AP65" s="20">
        <v>1266</v>
      </c>
      <c r="AQ65" s="20">
        <v>1612</v>
      </c>
      <c r="AR65" s="20">
        <v>568</v>
      </c>
      <c r="AS65" s="15"/>
      <c r="AT65" s="34"/>
      <c r="AU65" s="19"/>
      <c r="AV65" s="18">
        <f t="shared" si="3"/>
        <v>12.5</v>
      </c>
      <c r="AW65" s="17">
        <f>SUMIF($C$13:$AS$13,AW$3,$C65:$AS65)</f>
        <v>8503</v>
      </c>
      <c r="AX65" s="17">
        <f>COUNTIF($A$13:$AS$13,AW$3)</f>
        <v>9</v>
      </c>
      <c r="AY65" s="19">
        <f t="shared" si="0"/>
        <v>944.77777777777783</v>
      </c>
      <c r="AZ65" s="17">
        <f>SUMIF($C$13:$AS$13,AZ$3,$C65:$AS65)</f>
        <v>10405</v>
      </c>
      <c r="BA65" s="17">
        <f>COUNTIF($A$13:$AS$13,AZ$3)</f>
        <v>12</v>
      </c>
      <c r="BB65" s="19">
        <f t="shared" si="1"/>
        <v>867.08333333333337</v>
      </c>
      <c r="BC65" s="17">
        <f>SUMIF($C$13:$AS$13,BC$3,$C65:$AS65)</f>
        <v>6114</v>
      </c>
      <c r="BD65" s="17">
        <f>COUNTIF($A$13:$AS$13,BC$3)</f>
        <v>8</v>
      </c>
      <c r="BE65" s="19">
        <f t="shared" si="2"/>
        <v>764.25</v>
      </c>
      <c r="BF65" s="17"/>
      <c r="BG65" s="17"/>
      <c r="BH65" s="19"/>
    </row>
    <row r="66" spans="1:60" s="16" customFormat="1" ht="15" x14ac:dyDescent="0.25">
      <c r="A66" s="35">
        <v>0.10416666666666667</v>
      </c>
      <c r="B66" s="29" t="s">
        <v>10</v>
      </c>
      <c r="C66">
        <v>51</v>
      </c>
      <c r="D66">
        <v>633</v>
      </c>
      <c r="E66">
        <v>473</v>
      </c>
      <c r="F66">
        <v>1104</v>
      </c>
      <c r="G66">
        <v>716</v>
      </c>
      <c r="H66">
        <v>185</v>
      </c>
      <c r="I66" s="29"/>
      <c r="J66" s="29"/>
      <c r="K66" s="31">
        <v>0.10416666666666667</v>
      </c>
      <c r="L66" s="29" t="s">
        <v>10</v>
      </c>
      <c r="M66" s="30">
        <v>12</v>
      </c>
      <c r="N66" s="30">
        <v>106</v>
      </c>
      <c r="O66" s="30">
        <v>1373</v>
      </c>
      <c r="P66" s="30">
        <v>92</v>
      </c>
      <c r="Q66" s="29"/>
      <c r="R66" s="35">
        <v>0.10416666666666667</v>
      </c>
      <c r="S66" s="29" t="s">
        <v>10</v>
      </c>
      <c r="T66">
        <v>1002</v>
      </c>
      <c r="U66">
        <v>83</v>
      </c>
      <c r="V66">
        <v>664</v>
      </c>
      <c r="W66">
        <v>968</v>
      </c>
      <c r="X66">
        <v>774</v>
      </c>
      <c r="Y66">
        <v>1496</v>
      </c>
      <c r="Z66" s="14"/>
      <c r="AA66" s="26">
        <v>0.10416666666666667</v>
      </c>
      <c r="AB66" s="26" t="s">
        <v>10</v>
      </c>
      <c r="AC66">
        <v>1110</v>
      </c>
      <c r="AD66">
        <v>1487</v>
      </c>
      <c r="AE66">
        <v>0</v>
      </c>
      <c r="AF66">
        <v>201</v>
      </c>
      <c r="AG66">
        <v>212</v>
      </c>
      <c r="AH66">
        <v>766</v>
      </c>
      <c r="AI66">
        <v>287</v>
      </c>
      <c r="AJ66" s="20"/>
      <c r="AK66" s="38">
        <v>0.10416666666666667</v>
      </c>
      <c r="AL66" s="26" t="s">
        <v>10</v>
      </c>
      <c r="AM66" s="20">
        <v>869</v>
      </c>
      <c r="AN66" s="20">
        <v>723</v>
      </c>
      <c r="AO66" s="20">
        <v>169</v>
      </c>
      <c r="AP66" s="20">
        <v>81</v>
      </c>
      <c r="AQ66" s="20">
        <v>1185</v>
      </c>
      <c r="AR66" s="20">
        <v>939</v>
      </c>
      <c r="AS66" s="15"/>
      <c r="AT66" s="34"/>
      <c r="AU66" s="19"/>
      <c r="AV66" s="18">
        <f t="shared" si="3"/>
        <v>12.75</v>
      </c>
      <c r="AW66" s="17">
        <f>SUMIF($C$13:$AS$13,AW$3,$C66:$AS66)</f>
        <v>5837</v>
      </c>
      <c r="AX66" s="17">
        <f>COUNTIF($A$13:$AS$13,AW$3)</f>
        <v>9</v>
      </c>
      <c r="AY66" s="19">
        <f t="shared" si="0"/>
        <v>648.55555555555554</v>
      </c>
      <c r="AZ66" s="17">
        <f>SUMIF($C$13:$AS$13,AZ$3,$C66:$AS66)</f>
        <v>6923</v>
      </c>
      <c r="BA66" s="17">
        <f>COUNTIF($A$13:$AS$13,AZ$3)</f>
        <v>12</v>
      </c>
      <c r="BB66" s="19">
        <f t="shared" si="1"/>
        <v>576.91666666666663</v>
      </c>
      <c r="BC66" s="17">
        <f>SUMIF($C$13:$AS$13,BC$3,$C66:$AS66)</f>
        <v>5001</v>
      </c>
      <c r="BD66" s="17">
        <f>COUNTIF($A$13:$AS$13,BC$3)</f>
        <v>8</v>
      </c>
      <c r="BE66" s="19">
        <f t="shared" si="2"/>
        <v>625.125</v>
      </c>
      <c r="BF66" s="17"/>
      <c r="BG66" s="17"/>
      <c r="BH66" s="19"/>
    </row>
    <row r="67" spans="1:60" s="16" customFormat="1" ht="15" x14ac:dyDescent="0.25">
      <c r="A67" s="35">
        <v>0.11458333333333333</v>
      </c>
      <c r="B67" s="29" t="s">
        <v>10</v>
      </c>
      <c r="C67">
        <v>85</v>
      </c>
      <c r="D67">
        <v>235</v>
      </c>
      <c r="E67">
        <v>947</v>
      </c>
      <c r="F67">
        <v>1599</v>
      </c>
      <c r="G67">
        <v>1012</v>
      </c>
      <c r="H67">
        <v>180</v>
      </c>
      <c r="I67" s="29"/>
      <c r="J67" s="29"/>
      <c r="K67" s="31">
        <v>0.11458333333333333</v>
      </c>
      <c r="L67" s="29" t="s">
        <v>10</v>
      </c>
      <c r="M67" s="30">
        <v>10</v>
      </c>
      <c r="N67" s="30">
        <v>275</v>
      </c>
      <c r="O67" s="30">
        <v>799</v>
      </c>
      <c r="P67" s="30">
        <v>39</v>
      </c>
      <c r="Q67" s="29"/>
      <c r="R67" s="35">
        <v>0.11458333333333333</v>
      </c>
      <c r="S67" s="29" t="s">
        <v>10</v>
      </c>
      <c r="T67">
        <v>1698</v>
      </c>
      <c r="U67">
        <v>45</v>
      </c>
      <c r="V67">
        <v>317</v>
      </c>
      <c r="W67">
        <v>1301</v>
      </c>
      <c r="X67">
        <v>607</v>
      </c>
      <c r="Y67">
        <v>978</v>
      </c>
      <c r="Z67" s="14"/>
      <c r="AA67" s="26">
        <v>0.11458333333333333</v>
      </c>
      <c r="AB67" s="26" t="s">
        <v>10</v>
      </c>
      <c r="AC67">
        <v>142</v>
      </c>
      <c r="AD67">
        <v>1771</v>
      </c>
      <c r="AE67">
        <v>19</v>
      </c>
      <c r="AF67">
        <v>881</v>
      </c>
      <c r="AG67">
        <v>975</v>
      </c>
      <c r="AH67">
        <v>617</v>
      </c>
      <c r="AI67">
        <v>1512</v>
      </c>
      <c r="AJ67" s="20"/>
      <c r="AK67" s="38">
        <v>0.11458333333333333</v>
      </c>
      <c r="AL67" s="26" t="s">
        <v>10</v>
      </c>
      <c r="AM67" s="20">
        <v>74</v>
      </c>
      <c r="AN67" s="20">
        <v>68</v>
      </c>
      <c r="AO67" s="20">
        <v>93</v>
      </c>
      <c r="AP67" s="20">
        <v>63</v>
      </c>
      <c r="AQ67" s="20">
        <v>317</v>
      </c>
      <c r="AR67" s="20">
        <v>912</v>
      </c>
      <c r="AS67" s="15"/>
      <c r="AT67" s="34"/>
      <c r="AU67" s="19"/>
      <c r="AV67" s="18">
        <f t="shared" si="3"/>
        <v>13</v>
      </c>
      <c r="AW67" s="17">
        <f>SUMIF($C$13:$AS$13,AW$3,$C67:$AS67)</f>
        <v>6282</v>
      </c>
      <c r="AX67" s="17">
        <f>COUNTIF($A$13:$AS$13,AW$3)</f>
        <v>9</v>
      </c>
      <c r="AY67" s="19">
        <f t="shared" si="0"/>
        <v>698</v>
      </c>
      <c r="AZ67" s="17">
        <f>SUMIF($C$13:$AS$13,AZ$3,$C67:$AS67)</f>
        <v>5843</v>
      </c>
      <c r="BA67" s="17">
        <f>COUNTIF($A$13:$AS$13,AZ$3)</f>
        <v>12</v>
      </c>
      <c r="BB67" s="19">
        <f t="shared" si="1"/>
        <v>486.91666666666669</v>
      </c>
      <c r="BC67" s="17">
        <f>SUMIF($C$13:$AS$13,BC$3,$C67:$AS67)</f>
        <v>5446</v>
      </c>
      <c r="BD67" s="17">
        <f>COUNTIF($A$13:$AS$13,BC$3)</f>
        <v>8</v>
      </c>
      <c r="BE67" s="19">
        <f t="shared" si="2"/>
        <v>680.75</v>
      </c>
      <c r="BF67" s="17"/>
      <c r="BG67" s="17"/>
      <c r="BH67" s="19"/>
    </row>
    <row r="68" spans="1:60" s="16" customFormat="1" ht="15" x14ac:dyDescent="0.25">
      <c r="A68" s="35">
        <v>0.125</v>
      </c>
      <c r="B68" s="29" t="s">
        <v>10</v>
      </c>
      <c r="C68">
        <v>616</v>
      </c>
      <c r="D68">
        <v>540</v>
      </c>
      <c r="E68">
        <v>789</v>
      </c>
      <c r="F68">
        <v>998</v>
      </c>
      <c r="G68">
        <v>145</v>
      </c>
      <c r="H68">
        <v>252</v>
      </c>
      <c r="I68" s="29"/>
      <c r="J68" s="29"/>
      <c r="K68" s="31">
        <v>0.125</v>
      </c>
      <c r="L68" s="29" t="s">
        <v>10</v>
      </c>
      <c r="M68" s="30">
        <v>69</v>
      </c>
      <c r="N68" s="30">
        <v>1360</v>
      </c>
      <c r="O68" s="30">
        <v>701</v>
      </c>
      <c r="P68" s="30">
        <v>277</v>
      </c>
      <c r="Q68" s="29"/>
      <c r="R68" s="35">
        <v>0.125</v>
      </c>
      <c r="S68" s="29" t="s">
        <v>10</v>
      </c>
      <c r="T68">
        <v>1193</v>
      </c>
      <c r="U68">
        <v>41</v>
      </c>
      <c r="V68">
        <v>504</v>
      </c>
      <c r="W68">
        <v>1182</v>
      </c>
      <c r="X68">
        <v>1751</v>
      </c>
      <c r="Y68">
        <v>640</v>
      </c>
      <c r="Z68" s="14"/>
      <c r="AA68" s="26">
        <v>0.125</v>
      </c>
      <c r="AB68" s="26" t="s">
        <v>10</v>
      </c>
      <c r="AC68">
        <v>45</v>
      </c>
      <c r="AD68">
        <v>1206</v>
      </c>
      <c r="AE68">
        <v>19</v>
      </c>
      <c r="AF68">
        <v>728</v>
      </c>
      <c r="AG68">
        <v>1511</v>
      </c>
      <c r="AH68">
        <v>206</v>
      </c>
      <c r="AI68">
        <v>1775</v>
      </c>
      <c r="AJ68" s="20"/>
      <c r="AK68" s="38">
        <v>0.125</v>
      </c>
      <c r="AL68" s="26" t="s">
        <v>10</v>
      </c>
      <c r="AM68" s="20">
        <v>55</v>
      </c>
      <c r="AN68" s="20">
        <v>54</v>
      </c>
      <c r="AO68" s="20">
        <v>84</v>
      </c>
      <c r="AP68" s="20">
        <v>120</v>
      </c>
      <c r="AQ68" s="20">
        <v>75</v>
      </c>
      <c r="AR68" s="20">
        <v>1512</v>
      </c>
      <c r="AS68" s="15"/>
      <c r="AT68" s="34"/>
      <c r="AU68" s="19"/>
      <c r="AV68" s="18">
        <f t="shared" si="3"/>
        <v>13.25</v>
      </c>
      <c r="AW68" s="17">
        <f>SUMIF($C$13:$AS$13,AW$3,$C68:$AS68)</f>
        <v>4719</v>
      </c>
      <c r="AX68" s="17">
        <f>COUNTIF($A$13:$AS$13,AW$3)</f>
        <v>9</v>
      </c>
      <c r="AY68" s="19">
        <f t="shared" si="0"/>
        <v>524.33333333333337</v>
      </c>
      <c r="AZ68" s="17">
        <f>SUMIF($C$13:$AS$13,AZ$3,$C68:$AS68)</f>
        <v>6518</v>
      </c>
      <c r="BA68" s="17">
        <f>COUNTIF($A$13:$AS$13,AZ$3)</f>
        <v>12</v>
      </c>
      <c r="BB68" s="19">
        <f t="shared" si="1"/>
        <v>543.16666666666663</v>
      </c>
      <c r="BC68" s="17">
        <f>SUMIF($C$13:$AS$13,BC$3,$C68:$AS68)</f>
        <v>7211</v>
      </c>
      <c r="BD68" s="17">
        <f>COUNTIF($A$13:$AS$13,BC$3)</f>
        <v>8</v>
      </c>
      <c r="BE68" s="19">
        <f t="shared" si="2"/>
        <v>901.375</v>
      </c>
      <c r="BF68" s="17"/>
      <c r="BG68" s="17"/>
      <c r="BH68" s="19"/>
    </row>
    <row r="69" spans="1:60" s="16" customFormat="1" ht="15" x14ac:dyDescent="0.25">
      <c r="A69" s="35">
        <v>0.13541666666666666</v>
      </c>
      <c r="B69" s="29" t="s">
        <v>10</v>
      </c>
      <c r="C69">
        <v>902</v>
      </c>
      <c r="D69">
        <v>1135</v>
      </c>
      <c r="E69">
        <v>674</v>
      </c>
      <c r="F69">
        <v>275</v>
      </c>
      <c r="G69">
        <v>82</v>
      </c>
      <c r="H69">
        <v>2022</v>
      </c>
      <c r="I69" s="29"/>
      <c r="J69" s="29"/>
      <c r="K69" s="31">
        <v>0.13541666666666666</v>
      </c>
      <c r="L69" s="29" t="s">
        <v>10</v>
      </c>
      <c r="M69" s="30">
        <v>8</v>
      </c>
      <c r="N69" s="30">
        <v>867</v>
      </c>
      <c r="O69" s="30">
        <v>1441</v>
      </c>
      <c r="P69" s="30">
        <v>1316</v>
      </c>
      <c r="Q69" s="29"/>
      <c r="R69" s="35">
        <v>0.13541666666666666</v>
      </c>
      <c r="S69" s="29" t="s">
        <v>10</v>
      </c>
      <c r="T69">
        <v>554</v>
      </c>
      <c r="U69">
        <v>144</v>
      </c>
      <c r="V69">
        <v>632</v>
      </c>
      <c r="W69">
        <v>1134</v>
      </c>
      <c r="X69">
        <v>848</v>
      </c>
      <c r="Y69">
        <v>84</v>
      </c>
      <c r="Z69" s="14"/>
      <c r="AA69" s="26">
        <v>0.13541666666666666</v>
      </c>
      <c r="AB69" s="26" t="s">
        <v>10</v>
      </c>
      <c r="AC69">
        <v>320</v>
      </c>
      <c r="AD69">
        <v>695</v>
      </c>
      <c r="AE69">
        <v>486</v>
      </c>
      <c r="AF69">
        <v>149</v>
      </c>
      <c r="AG69">
        <v>135</v>
      </c>
      <c r="AH69">
        <v>81</v>
      </c>
      <c r="AI69">
        <v>512</v>
      </c>
      <c r="AJ69" s="20"/>
      <c r="AK69" s="38">
        <v>0.13541666666666666</v>
      </c>
      <c r="AL69" s="26" t="s">
        <v>10</v>
      </c>
      <c r="AM69" s="20">
        <v>28</v>
      </c>
      <c r="AN69" s="20">
        <v>64</v>
      </c>
      <c r="AO69" s="20">
        <v>89</v>
      </c>
      <c r="AP69" s="20">
        <v>832</v>
      </c>
      <c r="AQ69" s="20">
        <v>0</v>
      </c>
      <c r="AR69" s="20">
        <v>1590</v>
      </c>
      <c r="AS69" s="15"/>
      <c r="AT69" s="34"/>
      <c r="AU69" s="19"/>
      <c r="AV69" s="18">
        <f t="shared" si="3"/>
        <v>13.5</v>
      </c>
      <c r="AW69" s="17">
        <f>SUMIF($C$13:$AS$13,AW$3,$C69:$AS69)</f>
        <v>4412</v>
      </c>
      <c r="AX69" s="17">
        <f>COUNTIF($A$13:$AS$13,AW$3)</f>
        <v>9</v>
      </c>
      <c r="AY69" s="19">
        <f t="shared" si="0"/>
        <v>490.22222222222223</v>
      </c>
      <c r="AZ69" s="17">
        <f>SUMIF($C$13:$AS$13,AZ$3,$C69:$AS69)</f>
        <v>5375</v>
      </c>
      <c r="BA69" s="17">
        <f>COUNTIF($A$13:$AS$13,AZ$3)</f>
        <v>12</v>
      </c>
      <c r="BB69" s="19">
        <f t="shared" si="1"/>
        <v>447.91666666666669</v>
      </c>
      <c r="BC69" s="17">
        <f>SUMIF($C$13:$AS$13,BC$3,$C69:$AS69)</f>
        <v>7312</v>
      </c>
      <c r="BD69" s="17">
        <f>COUNTIF($A$13:$AS$13,BC$3)</f>
        <v>8</v>
      </c>
      <c r="BE69" s="19">
        <f t="shared" si="2"/>
        <v>914</v>
      </c>
      <c r="BF69" s="17"/>
      <c r="BG69" s="17"/>
      <c r="BH69" s="19"/>
    </row>
    <row r="70" spans="1:60" s="16" customFormat="1" ht="15" x14ac:dyDescent="0.25">
      <c r="A70" s="35">
        <v>0.14583333333333334</v>
      </c>
      <c r="B70" s="29" t="s">
        <v>10</v>
      </c>
      <c r="C70">
        <v>2238</v>
      </c>
      <c r="D70">
        <v>581</v>
      </c>
      <c r="E70">
        <v>102</v>
      </c>
      <c r="F70">
        <v>84</v>
      </c>
      <c r="G70">
        <v>124</v>
      </c>
      <c r="H70">
        <v>1287</v>
      </c>
      <c r="I70" s="29"/>
      <c r="J70" s="29"/>
      <c r="K70" s="31">
        <v>0.14583333333333334</v>
      </c>
      <c r="L70" s="29" t="s">
        <v>10</v>
      </c>
      <c r="M70" s="30">
        <v>140</v>
      </c>
      <c r="N70" s="30">
        <v>1248</v>
      </c>
      <c r="O70" s="30">
        <v>1553</v>
      </c>
      <c r="P70" s="30">
        <v>810</v>
      </c>
      <c r="Q70" s="29"/>
      <c r="R70" s="35">
        <v>0.14583333333333334</v>
      </c>
      <c r="S70" s="29" t="s">
        <v>10</v>
      </c>
      <c r="T70">
        <v>42</v>
      </c>
      <c r="U70">
        <v>105</v>
      </c>
      <c r="V70">
        <v>625</v>
      </c>
      <c r="W70">
        <v>193</v>
      </c>
      <c r="X70">
        <v>770</v>
      </c>
      <c r="Y70">
        <v>572</v>
      </c>
      <c r="Z70" s="14"/>
      <c r="AA70" s="26">
        <v>0.14583333333333334</v>
      </c>
      <c r="AB70" s="26" t="s">
        <v>10</v>
      </c>
      <c r="AC70">
        <v>2536</v>
      </c>
      <c r="AD70">
        <v>24</v>
      </c>
      <c r="AE70">
        <v>1280</v>
      </c>
      <c r="AF70">
        <v>586</v>
      </c>
      <c r="AG70">
        <v>726</v>
      </c>
      <c r="AH70">
        <v>56</v>
      </c>
      <c r="AI70">
        <v>100</v>
      </c>
      <c r="AJ70" s="20"/>
      <c r="AK70" s="38">
        <v>0.14583333333333334</v>
      </c>
      <c r="AL70" s="26" t="s">
        <v>10</v>
      </c>
      <c r="AM70" s="20">
        <v>262</v>
      </c>
      <c r="AN70" s="20">
        <v>97</v>
      </c>
      <c r="AO70" s="20">
        <v>1091</v>
      </c>
      <c r="AP70" s="20">
        <v>29</v>
      </c>
      <c r="AQ70" s="20">
        <v>84</v>
      </c>
      <c r="AR70" s="20">
        <v>1658</v>
      </c>
      <c r="AS70" s="15"/>
      <c r="AT70" s="34"/>
      <c r="AU70" s="19"/>
      <c r="AV70" s="18">
        <f t="shared" si="3"/>
        <v>13.75</v>
      </c>
      <c r="AW70" s="17">
        <f>SUMIF($C$13:$AS$13,AW$3,$C70:$AS70)</f>
        <v>4221</v>
      </c>
      <c r="AX70" s="17">
        <f>COUNTIF($A$13:$AS$13,AW$3)</f>
        <v>9</v>
      </c>
      <c r="AY70" s="19">
        <f t="shared" si="0"/>
        <v>469</v>
      </c>
      <c r="AZ70" s="17">
        <f>SUMIF($C$13:$AS$13,AZ$3,$C70:$AS70)</f>
        <v>9157</v>
      </c>
      <c r="BA70" s="17">
        <f>COUNTIF($A$13:$AS$13,AZ$3)</f>
        <v>12</v>
      </c>
      <c r="BB70" s="19">
        <f t="shared" si="1"/>
        <v>763.08333333333337</v>
      </c>
      <c r="BC70" s="17">
        <f>SUMIF($C$13:$AS$13,BC$3,$C70:$AS70)</f>
        <v>5625</v>
      </c>
      <c r="BD70" s="17">
        <f>COUNTIF($A$13:$AS$13,BC$3)</f>
        <v>8</v>
      </c>
      <c r="BE70" s="19">
        <f t="shared" si="2"/>
        <v>703.125</v>
      </c>
      <c r="BF70" s="17"/>
      <c r="BG70" s="17"/>
      <c r="BH70" s="19"/>
    </row>
    <row r="71" spans="1:60" s="16" customFormat="1" ht="15" x14ac:dyDescent="0.25">
      <c r="A71" s="35">
        <v>0.15625</v>
      </c>
      <c r="B71" s="29" t="s">
        <v>10</v>
      </c>
      <c r="C71">
        <v>1347</v>
      </c>
      <c r="D71">
        <v>105</v>
      </c>
      <c r="E71">
        <v>74</v>
      </c>
      <c r="F71">
        <v>120</v>
      </c>
      <c r="G71">
        <v>92</v>
      </c>
      <c r="H71">
        <v>1442</v>
      </c>
      <c r="I71" s="29"/>
      <c r="J71" s="29"/>
      <c r="K71" s="31">
        <v>0.15625</v>
      </c>
      <c r="L71" s="29" t="s">
        <v>10</v>
      </c>
      <c r="M71" s="30">
        <v>1525</v>
      </c>
      <c r="N71" s="30">
        <v>1004</v>
      </c>
      <c r="O71" s="30">
        <v>1528</v>
      </c>
      <c r="P71" s="30">
        <v>30</v>
      </c>
      <c r="Q71" s="29"/>
      <c r="R71" s="35">
        <v>0.15625</v>
      </c>
      <c r="S71" s="29" t="s">
        <v>10</v>
      </c>
      <c r="T71">
        <v>1823</v>
      </c>
      <c r="U71">
        <v>1449</v>
      </c>
      <c r="V71">
        <v>65</v>
      </c>
      <c r="W71">
        <v>163</v>
      </c>
      <c r="X71">
        <v>106</v>
      </c>
      <c r="Y71">
        <v>1500</v>
      </c>
      <c r="Z71" s="14"/>
      <c r="AA71" s="26">
        <v>0.15625</v>
      </c>
      <c r="AB71" s="26" t="s">
        <v>10</v>
      </c>
      <c r="AC71">
        <v>2228</v>
      </c>
      <c r="AD71">
        <v>180</v>
      </c>
      <c r="AE71">
        <v>992</v>
      </c>
      <c r="AF71">
        <v>901</v>
      </c>
      <c r="AG71">
        <v>220</v>
      </c>
      <c r="AH71">
        <v>153</v>
      </c>
      <c r="AI71">
        <v>110</v>
      </c>
      <c r="AJ71" s="20"/>
      <c r="AK71" s="38">
        <v>0.15625</v>
      </c>
      <c r="AL71" s="26" t="s">
        <v>10</v>
      </c>
      <c r="AM71" s="20">
        <v>1592</v>
      </c>
      <c r="AN71" s="20">
        <v>37</v>
      </c>
      <c r="AO71" s="20">
        <v>1031</v>
      </c>
      <c r="AP71" s="20">
        <v>54</v>
      </c>
      <c r="AQ71" s="20">
        <v>1396</v>
      </c>
      <c r="AR71" s="20">
        <v>1030</v>
      </c>
      <c r="AS71" s="15"/>
      <c r="AT71" s="34"/>
      <c r="AU71" s="19"/>
      <c r="AV71" s="18">
        <f t="shared" si="3"/>
        <v>14</v>
      </c>
      <c r="AW71" s="17">
        <f>SUMIF($C$13:$AS$13,AW$3,$C71:$AS71)</f>
        <v>6972</v>
      </c>
      <c r="AX71" s="17">
        <f>COUNTIF($A$13:$AS$13,AW$3)</f>
        <v>9</v>
      </c>
      <c r="AY71" s="19">
        <f t="shared" si="0"/>
        <v>774.66666666666663</v>
      </c>
      <c r="AZ71" s="17">
        <f>SUMIF($C$13:$AS$13,AZ$3,$C71:$AS71)</f>
        <v>8350</v>
      </c>
      <c r="BA71" s="17">
        <f>COUNTIF($A$13:$AS$13,AZ$3)</f>
        <v>12</v>
      </c>
      <c r="BB71" s="19">
        <f t="shared" si="1"/>
        <v>695.83333333333337</v>
      </c>
      <c r="BC71" s="17">
        <f>SUMIF($C$13:$AS$13,BC$3,$C71:$AS71)</f>
        <v>6975</v>
      </c>
      <c r="BD71" s="17">
        <f>COUNTIF($A$13:$AS$13,BC$3)</f>
        <v>8</v>
      </c>
      <c r="BE71" s="19">
        <f t="shared" si="2"/>
        <v>871.875</v>
      </c>
      <c r="BF71" s="17"/>
      <c r="BG71" s="17"/>
      <c r="BH71" s="19"/>
    </row>
    <row r="72" spans="1:60" s="16" customFormat="1" ht="15" x14ac:dyDescent="0.25">
      <c r="A72" s="35">
        <v>0.16666666666666666</v>
      </c>
      <c r="B72" s="29" t="s">
        <v>10</v>
      </c>
      <c r="C72">
        <v>247</v>
      </c>
      <c r="D72">
        <v>69</v>
      </c>
      <c r="E72">
        <v>245</v>
      </c>
      <c r="F72">
        <v>103</v>
      </c>
      <c r="G72">
        <v>168</v>
      </c>
      <c r="H72">
        <v>648</v>
      </c>
      <c r="I72" s="29"/>
      <c r="J72" s="29"/>
      <c r="K72" s="31">
        <v>0.16666666666666666</v>
      </c>
      <c r="L72" s="29" t="s">
        <v>10</v>
      </c>
      <c r="M72" s="30">
        <v>1281</v>
      </c>
      <c r="N72" s="30">
        <v>898</v>
      </c>
      <c r="O72" s="30">
        <v>554</v>
      </c>
      <c r="P72" s="30">
        <v>50</v>
      </c>
      <c r="Q72" s="29"/>
      <c r="R72" s="35">
        <v>0.16666666666666666</v>
      </c>
      <c r="S72" s="29" t="s">
        <v>10</v>
      </c>
      <c r="T72">
        <v>1403</v>
      </c>
      <c r="U72">
        <v>2526</v>
      </c>
      <c r="V72">
        <v>71</v>
      </c>
      <c r="W72">
        <v>454</v>
      </c>
      <c r="X72">
        <v>61</v>
      </c>
      <c r="Y72">
        <v>960</v>
      </c>
      <c r="Z72" s="14"/>
      <c r="AA72" s="26">
        <v>0.16666666666666666</v>
      </c>
      <c r="AB72" s="26" t="s">
        <v>10</v>
      </c>
      <c r="AC72">
        <v>1722</v>
      </c>
      <c r="AD72">
        <v>592</v>
      </c>
      <c r="AE72">
        <v>164</v>
      </c>
      <c r="AF72">
        <v>727</v>
      </c>
      <c r="AG72">
        <v>84</v>
      </c>
      <c r="AH72">
        <v>1382</v>
      </c>
      <c r="AI72">
        <v>1269</v>
      </c>
      <c r="AJ72" s="20"/>
      <c r="AK72" s="38">
        <v>0.16666666666666666</v>
      </c>
      <c r="AL72" s="26" t="s">
        <v>10</v>
      </c>
      <c r="AM72" s="20">
        <v>1214</v>
      </c>
      <c r="AN72" s="20">
        <v>393</v>
      </c>
      <c r="AO72" s="20">
        <v>725</v>
      </c>
      <c r="AP72" s="20">
        <v>80</v>
      </c>
      <c r="AQ72" s="20">
        <v>1157</v>
      </c>
      <c r="AR72" s="20">
        <v>577</v>
      </c>
      <c r="AS72" s="15"/>
      <c r="AT72" s="34"/>
      <c r="AU72" s="19"/>
      <c r="AV72" s="18">
        <f t="shared" si="3"/>
        <v>14.25</v>
      </c>
      <c r="AW72" s="17">
        <f>SUMIF($C$13:$AS$13,AW$3,$C72:$AS72)</f>
        <v>7369</v>
      </c>
      <c r="AX72" s="17">
        <f>COUNTIF($A$13:$AS$13,AW$3)</f>
        <v>9</v>
      </c>
      <c r="AY72" s="19">
        <f t="shared" si="0"/>
        <v>818.77777777777783</v>
      </c>
      <c r="AZ72" s="17">
        <f>SUMIF($C$13:$AS$13,AZ$3,$C72:$AS72)</f>
        <v>6363</v>
      </c>
      <c r="BA72" s="17">
        <f>COUNTIF($A$13:$AS$13,AZ$3)</f>
        <v>12</v>
      </c>
      <c r="BB72" s="19">
        <f t="shared" si="1"/>
        <v>530.25</v>
      </c>
      <c r="BC72" s="17">
        <f>SUMIF($C$13:$AS$13,BC$3,$C72:$AS72)</f>
        <v>6092</v>
      </c>
      <c r="BD72" s="17">
        <f>COUNTIF($A$13:$AS$13,BC$3)</f>
        <v>8</v>
      </c>
      <c r="BE72" s="19">
        <f t="shared" si="2"/>
        <v>761.5</v>
      </c>
      <c r="BF72" s="17"/>
      <c r="BG72" s="17"/>
      <c r="BH72" s="19"/>
    </row>
    <row r="73" spans="1:60" s="16" customFormat="1" ht="15" x14ac:dyDescent="0.25">
      <c r="A73" s="35">
        <v>0.17708333333333334</v>
      </c>
      <c r="B73" s="29" t="s">
        <v>10</v>
      </c>
      <c r="C73">
        <v>80</v>
      </c>
      <c r="D73">
        <v>198</v>
      </c>
      <c r="E73">
        <v>364</v>
      </c>
      <c r="F73">
        <v>426</v>
      </c>
      <c r="G73">
        <v>149</v>
      </c>
      <c r="H73">
        <v>237</v>
      </c>
      <c r="I73" s="29"/>
      <c r="J73" s="29"/>
      <c r="K73" s="31">
        <v>0.17708333333333334</v>
      </c>
      <c r="L73" s="29" t="s">
        <v>10</v>
      </c>
      <c r="M73" s="30">
        <v>1709</v>
      </c>
      <c r="N73" s="30">
        <v>277</v>
      </c>
      <c r="O73" s="30">
        <v>418</v>
      </c>
      <c r="P73" s="30">
        <v>92</v>
      </c>
      <c r="Q73" s="29"/>
      <c r="R73" s="35">
        <v>0.17708333333333334</v>
      </c>
      <c r="S73" s="29" t="s">
        <v>10</v>
      </c>
      <c r="T73">
        <v>828</v>
      </c>
      <c r="U73">
        <v>2541</v>
      </c>
      <c r="V73">
        <v>807</v>
      </c>
      <c r="W73">
        <v>738</v>
      </c>
      <c r="X73">
        <v>219</v>
      </c>
      <c r="Y73">
        <v>545</v>
      </c>
      <c r="Z73" s="14"/>
      <c r="AA73" s="26">
        <v>0.17708333333333334</v>
      </c>
      <c r="AB73" s="26" t="s">
        <v>10</v>
      </c>
      <c r="AC73">
        <v>1227</v>
      </c>
      <c r="AD73">
        <v>714</v>
      </c>
      <c r="AE73">
        <v>11</v>
      </c>
      <c r="AF73">
        <v>41</v>
      </c>
      <c r="AG73">
        <v>63</v>
      </c>
      <c r="AH73">
        <v>1596</v>
      </c>
      <c r="AI73">
        <v>1155</v>
      </c>
      <c r="AJ73" s="20"/>
      <c r="AK73" s="38">
        <v>0.17708333333333334</v>
      </c>
      <c r="AL73" s="26" t="s">
        <v>10</v>
      </c>
      <c r="AM73" s="20">
        <v>312</v>
      </c>
      <c r="AN73" s="20">
        <v>1338</v>
      </c>
      <c r="AO73" s="20">
        <v>94</v>
      </c>
      <c r="AP73" s="20">
        <v>997</v>
      </c>
      <c r="AQ73" s="20">
        <v>55</v>
      </c>
      <c r="AR73" s="20">
        <v>584</v>
      </c>
      <c r="AS73" s="15"/>
      <c r="AT73" s="34"/>
      <c r="AU73" s="19"/>
      <c r="AV73" s="18">
        <f t="shared" si="3"/>
        <v>14.5</v>
      </c>
      <c r="AW73" s="17">
        <f>SUMIF($C$13:$AS$13,AW$3,$C73:$AS73)</f>
        <v>6447</v>
      </c>
      <c r="AX73" s="17">
        <f>COUNTIF($A$13:$AS$13,AW$3)</f>
        <v>9</v>
      </c>
      <c r="AY73" s="19">
        <f t="shared" si="0"/>
        <v>716.33333333333337</v>
      </c>
      <c r="AZ73" s="17">
        <f>SUMIF($C$13:$AS$13,AZ$3,$C73:$AS73)</f>
        <v>7227</v>
      </c>
      <c r="BA73" s="17">
        <f>COUNTIF($A$13:$AS$13,AZ$3)</f>
        <v>12</v>
      </c>
      <c r="BB73" s="19">
        <f t="shared" si="1"/>
        <v>602.25</v>
      </c>
      <c r="BC73" s="17">
        <f>SUMIF($C$13:$AS$13,BC$3,$C73:$AS73)</f>
        <v>4141</v>
      </c>
      <c r="BD73" s="17">
        <f>COUNTIF($A$13:$AS$13,BC$3)</f>
        <v>8</v>
      </c>
      <c r="BE73" s="19">
        <f t="shared" si="2"/>
        <v>517.625</v>
      </c>
      <c r="BF73" s="17"/>
      <c r="BG73" s="17"/>
      <c r="BH73" s="19"/>
    </row>
    <row r="74" spans="1:60" s="16" customFormat="1" ht="15" x14ac:dyDescent="0.25">
      <c r="A74" s="35">
        <v>0.1875</v>
      </c>
      <c r="B74" s="29" t="s">
        <v>10</v>
      </c>
      <c r="C74">
        <v>188</v>
      </c>
      <c r="D74">
        <v>146</v>
      </c>
      <c r="E74">
        <v>463</v>
      </c>
      <c r="F74">
        <v>1417</v>
      </c>
      <c r="G74">
        <v>1140</v>
      </c>
      <c r="H74">
        <v>92</v>
      </c>
      <c r="I74" s="29"/>
      <c r="J74" s="29"/>
      <c r="K74" s="31">
        <v>0.1875</v>
      </c>
      <c r="L74" s="29" t="s">
        <v>10</v>
      </c>
      <c r="M74" s="30">
        <v>2808</v>
      </c>
      <c r="N74" s="30">
        <v>212</v>
      </c>
      <c r="O74" s="30">
        <v>875</v>
      </c>
      <c r="P74" s="30">
        <v>66</v>
      </c>
      <c r="Q74" s="29"/>
      <c r="R74" s="35">
        <v>0.1875</v>
      </c>
      <c r="S74" s="29" t="s">
        <v>10</v>
      </c>
      <c r="T74">
        <v>1595</v>
      </c>
      <c r="U74">
        <v>1496</v>
      </c>
      <c r="V74">
        <v>990</v>
      </c>
      <c r="W74">
        <v>170</v>
      </c>
      <c r="X74">
        <v>85</v>
      </c>
      <c r="Y74">
        <v>138</v>
      </c>
      <c r="Z74" s="14"/>
      <c r="AA74" s="26">
        <v>0.1875</v>
      </c>
      <c r="AB74" s="26" t="s">
        <v>10</v>
      </c>
      <c r="AC74">
        <v>165</v>
      </c>
      <c r="AD74">
        <v>49</v>
      </c>
      <c r="AE74">
        <v>126</v>
      </c>
      <c r="AF74">
        <v>36</v>
      </c>
      <c r="AG74">
        <v>82</v>
      </c>
      <c r="AH74">
        <v>840</v>
      </c>
      <c r="AI74">
        <v>259</v>
      </c>
      <c r="AJ74" s="20"/>
      <c r="AK74" s="38">
        <v>0.1875</v>
      </c>
      <c r="AL74" s="26" t="s">
        <v>10</v>
      </c>
      <c r="AM74" s="20">
        <v>93</v>
      </c>
      <c r="AN74" s="20">
        <v>919</v>
      </c>
      <c r="AO74" s="20">
        <v>133</v>
      </c>
      <c r="AP74" s="20">
        <v>1490</v>
      </c>
      <c r="AQ74" s="20">
        <v>17</v>
      </c>
      <c r="AR74" s="20">
        <v>953</v>
      </c>
      <c r="AS74" s="15"/>
      <c r="AT74" s="34"/>
      <c r="AU74" s="19"/>
      <c r="AV74" s="18">
        <f t="shared" si="3"/>
        <v>14.75</v>
      </c>
      <c r="AW74" s="17">
        <f>SUMIF($C$13:$AS$13,AW$3,$C74:$AS74)</f>
        <v>5516</v>
      </c>
      <c r="AX74" s="17">
        <f>COUNTIF($A$13:$AS$13,AW$3)</f>
        <v>9</v>
      </c>
      <c r="AY74" s="19">
        <f t="shared" si="0"/>
        <v>612.88888888888891</v>
      </c>
      <c r="AZ74" s="17">
        <f>SUMIF($C$13:$AS$13,AZ$3,$C74:$AS74)</f>
        <v>7263</v>
      </c>
      <c r="BA74" s="17">
        <f>COUNTIF($A$13:$AS$13,AZ$3)</f>
        <v>12</v>
      </c>
      <c r="BB74" s="19">
        <f t="shared" si="1"/>
        <v>605.25</v>
      </c>
      <c r="BC74" s="17">
        <f>SUMIF($C$13:$AS$13,BC$3,$C74:$AS74)</f>
        <v>4264</v>
      </c>
      <c r="BD74" s="17">
        <f>COUNTIF($A$13:$AS$13,BC$3)</f>
        <v>8</v>
      </c>
      <c r="BE74" s="19">
        <f t="shared" si="2"/>
        <v>533</v>
      </c>
      <c r="BF74" s="17"/>
      <c r="BG74" s="17"/>
      <c r="BH74" s="19"/>
    </row>
    <row r="75" spans="1:60" s="16" customFormat="1" ht="15" x14ac:dyDescent="0.25">
      <c r="A75" s="35">
        <v>0.19791666666666666</v>
      </c>
      <c r="B75" s="29" t="s">
        <v>10</v>
      </c>
      <c r="C75">
        <v>75</v>
      </c>
      <c r="D75">
        <v>61</v>
      </c>
      <c r="E75">
        <v>672</v>
      </c>
      <c r="F75">
        <v>896</v>
      </c>
      <c r="G75">
        <v>688</v>
      </c>
      <c r="H75">
        <v>157</v>
      </c>
      <c r="I75" s="29"/>
      <c r="J75" s="29"/>
      <c r="K75" s="31">
        <v>0.19791666666666666</v>
      </c>
      <c r="L75" s="29" t="s">
        <v>10</v>
      </c>
      <c r="M75" s="30">
        <v>1918</v>
      </c>
      <c r="N75" s="30">
        <v>197</v>
      </c>
      <c r="O75" s="30">
        <v>565</v>
      </c>
      <c r="P75" s="30">
        <v>65</v>
      </c>
      <c r="Q75" s="29"/>
      <c r="R75" s="35">
        <v>0.19791666666666666</v>
      </c>
      <c r="S75" s="29" t="s">
        <v>10</v>
      </c>
      <c r="T75">
        <v>283</v>
      </c>
      <c r="U75">
        <v>323</v>
      </c>
      <c r="V75">
        <v>668</v>
      </c>
      <c r="W75">
        <v>60</v>
      </c>
      <c r="X75">
        <v>23</v>
      </c>
      <c r="Y75">
        <v>145</v>
      </c>
      <c r="Z75" s="14"/>
      <c r="AA75" s="26">
        <v>0.19791666666666666</v>
      </c>
      <c r="AB75" s="26" t="s">
        <v>10</v>
      </c>
      <c r="AC75">
        <v>285</v>
      </c>
      <c r="AD75">
        <v>80</v>
      </c>
      <c r="AE75">
        <v>518</v>
      </c>
      <c r="AF75">
        <v>84</v>
      </c>
      <c r="AG75">
        <v>196</v>
      </c>
      <c r="AH75">
        <v>277</v>
      </c>
      <c r="AI75">
        <v>247</v>
      </c>
      <c r="AJ75" s="20"/>
      <c r="AK75" s="38">
        <v>0.19791666666666666</v>
      </c>
      <c r="AL75" s="26" t="s">
        <v>10</v>
      </c>
      <c r="AM75" s="20">
        <v>39</v>
      </c>
      <c r="AN75" s="20">
        <v>484</v>
      </c>
      <c r="AO75" s="20">
        <v>259</v>
      </c>
      <c r="AP75" s="20">
        <v>1465</v>
      </c>
      <c r="AQ75" s="20">
        <v>29</v>
      </c>
      <c r="AR75" s="20">
        <v>549</v>
      </c>
      <c r="AS75" s="15"/>
      <c r="AT75" s="34"/>
      <c r="AU75" s="19"/>
      <c r="AV75" s="18">
        <f t="shared" si="3"/>
        <v>15</v>
      </c>
      <c r="AW75" s="17">
        <f>SUMIF($C$13:$AS$13,AW$3,$C75:$AS75)</f>
        <v>3434</v>
      </c>
      <c r="AX75" s="17">
        <f>COUNTIF($A$13:$AS$13,AW$3)</f>
        <v>9</v>
      </c>
      <c r="AY75" s="19">
        <f t="shared" si="0"/>
        <v>381.55555555555554</v>
      </c>
      <c r="AZ75" s="17">
        <f>SUMIF($C$13:$AS$13,AZ$3,$C75:$AS75)</f>
        <v>5683</v>
      </c>
      <c r="BA75" s="17">
        <f>COUNTIF($A$13:$AS$13,AZ$3)</f>
        <v>12</v>
      </c>
      <c r="BB75" s="19">
        <f t="shared" si="1"/>
        <v>473.58333333333331</v>
      </c>
      <c r="BC75" s="17">
        <f>SUMIF($C$13:$AS$13,BC$3,$C75:$AS75)</f>
        <v>2191</v>
      </c>
      <c r="BD75" s="17">
        <f>COUNTIF($A$13:$AS$13,BC$3)</f>
        <v>8</v>
      </c>
      <c r="BE75" s="19">
        <f t="shared" si="2"/>
        <v>273.875</v>
      </c>
      <c r="BF75" s="17"/>
      <c r="BG75" s="17"/>
      <c r="BH75" s="19"/>
    </row>
    <row r="76" spans="1:60" s="16" customFormat="1" ht="15" x14ac:dyDescent="0.25">
      <c r="A76" s="35">
        <v>0.20833333333333334</v>
      </c>
      <c r="B76" s="29" t="s">
        <v>10</v>
      </c>
      <c r="C76">
        <v>117</v>
      </c>
      <c r="D76">
        <v>1143</v>
      </c>
      <c r="E76">
        <v>131</v>
      </c>
      <c r="F76">
        <v>898</v>
      </c>
      <c r="G76">
        <v>687</v>
      </c>
      <c r="H76">
        <v>1626</v>
      </c>
      <c r="I76" s="29"/>
      <c r="J76" s="29"/>
      <c r="K76" s="31">
        <v>0.20833333333333334</v>
      </c>
      <c r="L76" s="29" t="s">
        <v>10</v>
      </c>
      <c r="M76" s="30">
        <v>394</v>
      </c>
      <c r="N76" s="30">
        <v>1070</v>
      </c>
      <c r="O76" s="30">
        <v>487</v>
      </c>
      <c r="P76" s="30">
        <v>35</v>
      </c>
      <c r="Q76" s="29"/>
      <c r="R76" s="35">
        <v>0.20833333333333334</v>
      </c>
      <c r="S76" s="29" t="s">
        <v>10</v>
      </c>
      <c r="T76">
        <v>60</v>
      </c>
      <c r="U76">
        <v>49</v>
      </c>
      <c r="V76">
        <v>545</v>
      </c>
      <c r="W76">
        <v>34</v>
      </c>
      <c r="X76">
        <v>334</v>
      </c>
      <c r="Y76">
        <v>63</v>
      </c>
      <c r="Z76" s="14"/>
      <c r="AA76" s="26">
        <v>0.20833333333333334</v>
      </c>
      <c r="AB76" s="26" t="s">
        <v>10</v>
      </c>
      <c r="AC76">
        <v>1981</v>
      </c>
      <c r="AD76">
        <v>36</v>
      </c>
      <c r="AE76">
        <v>1174</v>
      </c>
      <c r="AF76">
        <v>198</v>
      </c>
      <c r="AG76">
        <v>1315</v>
      </c>
      <c r="AH76">
        <v>8</v>
      </c>
      <c r="AI76">
        <v>80</v>
      </c>
      <c r="AJ76" s="20"/>
      <c r="AK76" s="38">
        <v>0.20833333333333334</v>
      </c>
      <c r="AL76" s="26" t="s">
        <v>10</v>
      </c>
      <c r="AM76" s="20">
        <v>8</v>
      </c>
      <c r="AN76" s="20">
        <v>15</v>
      </c>
      <c r="AO76" s="20">
        <v>668</v>
      </c>
      <c r="AP76" s="20">
        <v>52</v>
      </c>
      <c r="AQ76" s="20">
        <v>26</v>
      </c>
      <c r="AR76" s="20">
        <v>569</v>
      </c>
      <c r="AS76" s="15"/>
      <c r="AT76" s="34"/>
      <c r="AU76" s="19"/>
      <c r="AV76" s="18">
        <f t="shared" si="3"/>
        <v>15.25</v>
      </c>
      <c r="AW76" s="17">
        <f>SUMIF($C$13:$AS$13,AW$3,$C76:$AS76)</f>
        <v>2987</v>
      </c>
      <c r="AX76" s="17">
        <f>COUNTIF($A$13:$AS$13,AW$3)</f>
        <v>9</v>
      </c>
      <c r="AY76" s="19">
        <f t="shared" si="0"/>
        <v>331.88888888888891</v>
      </c>
      <c r="AZ76" s="17">
        <f>SUMIF($C$13:$AS$13,AZ$3,$C76:$AS76)</f>
        <v>5697</v>
      </c>
      <c r="BA76" s="17">
        <f>COUNTIF($A$13:$AS$13,AZ$3)</f>
        <v>12</v>
      </c>
      <c r="BB76" s="19">
        <f t="shared" si="1"/>
        <v>474.75</v>
      </c>
      <c r="BC76" s="17">
        <f>SUMIF($C$13:$AS$13,BC$3,$C76:$AS76)</f>
        <v>5119</v>
      </c>
      <c r="BD76" s="17">
        <f>COUNTIF($A$13:$AS$13,BC$3)</f>
        <v>8</v>
      </c>
      <c r="BE76" s="19">
        <f t="shared" si="2"/>
        <v>639.875</v>
      </c>
      <c r="BF76" s="17"/>
      <c r="BG76" s="17"/>
      <c r="BH76" s="19"/>
    </row>
    <row r="77" spans="1:60" s="16" customFormat="1" ht="15" x14ac:dyDescent="0.25">
      <c r="A77" s="35">
        <v>0.21875</v>
      </c>
      <c r="B77" s="29" t="s">
        <v>10</v>
      </c>
      <c r="C77">
        <v>67</v>
      </c>
      <c r="D77">
        <v>451</v>
      </c>
      <c r="E77">
        <v>103</v>
      </c>
      <c r="F77">
        <v>67</v>
      </c>
      <c r="G77">
        <v>45</v>
      </c>
      <c r="H77">
        <v>454</v>
      </c>
      <c r="I77" s="29"/>
      <c r="J77" s="29"/>
      <c r="K77" s="31">
        <v>0.21875</v>
      </c>
      <c r="L77" s="29" t="s">
        <v>10</v>
      </c>
      <c r="M77" s="30">
        <v>143</v>
      </c>
      <c r="N77" s="30">
        <v>1169</v>
      </c>
      <c r="O77" s="30">
        <v>398</v>
      </c>
      <c r="P77" s="30">
        <v>249</v>
      </c>
      <c r="Q77" s="29"/>
      <c r="R77" s="35">
        <v>0.21875</v>
      </c>
      <c r="S77" s="29" t="s">
        <v>10</v>
      </c>
      <c r="T77">
        <v>852</v>
      </c>
      <c r="U77">
        <v>1452</v>
      </c>
      <c r="V77">
        <v>48</v>
      </c>
      <c r="W77">
        <v>183</v>
      </c>
      <c r="X77">
        <v>1368</v>
      </c>
      <c r="Y77">
        <v>617</v>
      </c>
      <c r="Z77" s="14"/>
      <c r="AA77" s="26">
        <v>0.21875</v>
      </c>
      <c r="AB77" s="26" t="s">
        <v>10</v>
      </c>
      <c r="AC77">
        <v>1488</v>
      </c>
      <c r="AD77">
        <v>23</v>
      </c>
      <c r="AE77">
        <v>643</v>
      </c>
      <c r="AF77">
        <v>795</v>
      </c>
      <c r="AG77">
        <v>2082</v>
      </c>
      <c r="AH77">
        <v>124</v>
      </c>
      <c r="AI77">
        <v>33</v>
      </c>
      <c r="AJ77" s="20"/>
      <c r="AK77" s="38">
        <v>0.21875</v>
      </c>
      <c r="AL77" s="26" t="s">
        <v>10</v>
      </c>
      <c r="AM77" s="20">
        <v>89</v>
      </c>
      <c r="AN77" s="20">
        <v>0</v>
      </c>
      <c r="AO77" s="20">
        <v>404</v>
      </c>
      <c r="AP77" s="20">
        <v>11</v>
      </c>
      <c r="AQ77" s="20">
        <v>11</v>
      </c>
      <c r="AR77" s="20">
        <v>1845</v>
      </c>
      <c r="AS77" s="15"/>
      <c r="AT77" s="34"/>
      <c r="AU77" s="19"/>
      <c r="AV77" s="18">
        <f t="shared" si="3"/>
        <v>15.5</v>
      </c>
      <c r="AW77" s="17">
        <f>SUMIF($C$13:$AS$13,AW$3,$C77:$AS77)</f>
        <v>3854</v>
      </c>
      <c r="AX77" s="17">
        <f>COUNTIF($A$13:$AS$13,AW$3)</f>
        <v>9</v>
      </c>
      <c r="AY77" s="19">
        <f t="shared" si="0"/>
        <v>428.22222222222223</v>
      </c>
      <c r="AZ77" s="17">
        <f>SUMIF($C$13:$AS$13,AZ$3,$C77:$AS77)</f>
        <v>6497</v>
      </c>
      <c r="BA77" s="17">
        <f>COUNTIF($A$13:$AS$13,AZ$3)</f>
        <v>12</v>
      </c>
      <c r="BB77" s="19">
        <f t="shared" si="1"/>
        <v>541.41666666666663</v>
      </c>
      <c r="BC77" s="17">
        <f>SUMIF($C$13:$AS$13,BC$3,$C77:$AS77)</f>
        <v>4863</v>
      </c>
      <c r="BD77" s="17">
        <f>COUNTIF($A$13:$AS$13,BC$3)</f>
        <v>8</v>
      </c>
      <c r="BE77" s="19">
        <f t="shared" si="2"/>
        <v>607.875</v>
      </c>
      <c r="BF77" s="17"/>
      <c r="BG77" s="17"/>
      <c r="BH77" s="19"/>
    </row>
    <row r="78" spans="1:60" s="16" customFormat="1" ht="15" x14ac:dyDescent="0.25">
      <c r="A78" s="35">
        <v>0.22916666666666666</v>
      </c>
      <c r="B78" s="29" t="s">
        <v>10</v>
      </c>
      <c r="C78">
        <v>163</v>
      </c>
      <c r="D78">
        <v>71</v>
      </c>
      <c r="E78">
        <v>79</v>
      </c>
      <c r="F78">
        <v>67</v>
      </c>
      <c r="G78">
        <v>65</v>
      </c>
      <c r="H78">
        <v>123</v>
      </c>
      <c r="I78" s="29"/>
      <c r="J78" s="29"/>
      <c r="K78" s="31">
        <v>0.22916666666666666</v>
      </c>
      <c r="L78" s="29" t="s">
        <v>10</v>
      </c>
      <c r="M78" s="30">
        <v>79</v>
      </c>
      <c r="N78" s="30">
        <v>557</v>
      </c>
      <c r="O78" s="30">
        <v>366</v>
      </c>
      <c r="P78" s="30">
        <v>751</v>
      </c>
      <c r="Q78" s="29"/>
      <c r="R78" s="35">
        <v>0.22916666666666666</v>
      </c>
      <c r="S78" s="29" t="s">
        <v>10</v>
      </c>
      <c r="T78">
        <v>2046</v>
      </c>
      <c r="U78">
        <v>1507</v>
      </c>
      <c r="V78">
        <v>46</v>
      </c>
      <c r="W78">
        <v>747</v>
      </c>
      <c r="X78">
        <v>397</v>
      </c>
      <c r="Y78">
        <v>1294</v>
      </c>
      <c r="Z78" s="14"/>
      <c r="AA78" s="26">
        <v>0.22916666666666666</v>
      </c>
      <c r="AB78" s="26" t="s">
        <v>10</v>
      </c>
      <c r="AC78">
        <v>1253</v>
      </c>
      <c r="AD78">
        <v>761</v>
      </c>
      <c r="AE78">
        <v>0</v>
      </c>
      <c r="AF78">
        <v>60</v>
      </c>
      <c r="AG78">
        <v>633</v>
      </c>
      <c r="AH78">
        <v>11</v>
      </c>
      <c r="AI78">
        <v>673</v>
      </c>
      <c r="AJ78" s="20"/>
      <c r="AK78" s="38">
        <v>0.22916666666666666</v>
      </c>
      <c r="AL78" s="26" t="s">
        <v>10</v>
      </c>
      <c r="AM78" s="20">
        <v>369</v>
      </c>
      <c r="AN78" s="20">
        <v>7</v>
      </c>
      <c r="AO78" s="20">
        <v>53</v>
      </c>
      <c r="AP78" s="20">
        <v>6</v>
      </c>
      <c r="AQ78" s="20">
        <v>20</v>
      </c>
      <c r="AR78" s="20">
        <v>1737</v>
      </c>
      <c r="AS78" s="15"/>
      <c r="AT78" s="34"/>
      <c r="AU78" s="19"/>
      <c r="AV78" s="18">
        <f t="shared" si="3"/>
        <v>15.75</v>
      </c>
      <c r="AW78" s="17">
        <f>SUMIF($C$13:$AS$13,AW$3,$C78:$AS78)</f>
        <v>3206</v>
      </c>
      <c r="AX78" s="17">
        <f>COUNTIF($A$13:$AS$13,AW$3)</f>
        <v>9</v>
      </c>
      <c r="AY78" s="19">
        <f t="shared" si="0"/>
        <v>356.22222222222223</v>
      </c>
      <c r="AZ78" s="17">
        <f>SUMIF($C$13:$AS$13,AZ$3,$C78:$AS78)</f>
        <v>5462</v>
      </c>
      <c r="BA78" s="17">
        <f>COUNTIF($A$13:$AS$13,AZ$3)</f>
        <v>12</v>
      </c>
      <c r="BB78" s="19">
        <f t="shared" si="1"/>
        <v>455.16666666666669</v>
      </c>
      <c r="BC78" s="17">
        <f>SUMIF($C$13:$AS$13,BC$3,$C78:$AS78)</f>
        <v>5273</v>
      </c>
      <c r="BD78" s="17">
        <f>COUNTIF($A$13:$AS$13,BC$3)</f>
        <v>8</v>
      </c>
      <c r="BE78" s="19">
        <f t="shared" si="2"/>
        <v>659.125</v>
      </c>
      <c r="BF78" s="17"/>
      <c r="BG78" s="17"/>
      <c r="BH78" s="19"/>
    </row>
    <row r="79" spans="1:60" s="16" customFormat="1" ht="15" x14ac:dyDescent="0.25">
      <c r="A79" s="35">
        <v>0.23958333333333334</v>
      </c>
      <c r="B79" s="29" t="s">
        <v>10</v>
      </c>
      <c r="C79">
        <v>263</v>
      </c>
      <c r="D79">
        <v>108</v>
      </c>
      <c r="E79">
        <v>127</v>
      </c>
      <c r="F79">
        <v>91</v>
      </c>
      <c r="G79">
        <v>132</v>
      </c>
      <c r="H79">
        <v>97</v>
      </c>
      <c r="I79" s="29"/>
      <c r="J79" s="29"/>
      <c r="K79" s="31">
        <v>0.23958333333333334</v>
      </c>
      <c r="L79" s="29" t="s">
        <v>10</v>
      </c>
      <c r="M79" s="30">
        <v>95</v>
      </c>
      <c r="N79" s="30">
        <v>80</v>
      </c>
      <c r="O79" s="30">
        <v>1582</v>
      </c>
      <c r="P79" s="30">
        <v>847</v>
      </c>
      <c r="Q79" s="29"/>
      <c r="R79" s="35">
        <v>0.23958333333333334</v>
      </c>
      <c r="S79" s="29" t="s">
        <v>10</v>
      </c>
      <c r="T79">
        <v>1422</v>
      </c>
      <c r="U79">
        <v>1812</v>
      </c>
      <c r="V79">
        <v>858</v>
      </c>
      <c r="W79">
        <v>407</v>
      </c>
      <c r="X79">
        <v>32</v>
      </c>
      <c r="Y79">
        <v>1233</v>
      </c>
      <c r="Z79" s="14"/>
      <c r="AA79" s="26">
        <v>0.23958333333333334</v>
      </c>
      <c r="AB79" s="26" t="s">
        <v>10</v>
      </c>
      <c r="AC79">
        <v>486</v>
      </c>
      <c r="AD79">
        <v>1259</v>
      </c>
      <c r="AE79">
        <v>4</v>
      </c>
      <c r="AF79">
        <v>690</v>
      </c>
      <c r="AG79">
        <v>50</v>
      </c>
      <c r="AH79">
        <v>103</v>
      </c>
      <c r="AI79">
        <v>1462</v>
      </c>
      <c r="AJ79" s="20"/>
      <c r="AK79" s="38">
        <v>0.23958333333333334</v>
      </c>
      <c r="AL79" s="26" t="s">
        <v>10</v>
      </c>
      <c r="AM79" s="20">
        <v>1019</v>
      </c>
      <c r="AN79" s="20">
        <v>20</v>
      </c>
      <c r="AO79" s="20">
        <v>158</v>
      </c>
      <c r="AP79" s="20">
        <v>225</v>
      </c>
      <c r="AQ79" s="20">
        <v>134</v>
      </c>
      <c r="AR79" s="20">
        <v>746</v>
      </c>
      <c r="AS79" s="15"/>
      <c r="AT79" s="34"/>
      <c r="AU79" s="19"/>
      <c r="AV79" s="18">
        <f t="shared" si="3"/>
        <v>16</v>
      </c>
      <c r="AW79" s="17">
        <f>SUMIF($C$13:$AS$13,AW$3,$C79:$AS79)</f>
        <v>5835</v>
      </c>
      <c r="AX79" s="17">
        <f>COUNTIF($A$13:$AS$13,AW$3)</f>
        <v>9</v>
      </c>
      <c r="AY79" s="19">
        <f t="shared" si="0"/>
        <v>648.33333333333337</v>
      </c>
      <c r="AZ79" s="17">
        <f>SUMIF($C$13:$AS$13,AZ$3,$C79:$AS79)</f>
        <v>4800</v>
      </c>
      <c r="BA79" s="17">
        <f>COUNTIF($A$13:$AS$13,AZ$3)</f>
        <v>12</v>
      </c>
      <c r="BB79" s="19">
        <f t="shared" si="1"/>
        <v>400</v>
      </c>
      <c r="BC79" s="17">
        <f>SUMIF($C$13:$AS$13,BC$3,$C79:$AS79)</f>
        <v>4907</v>
      </c>
      <c r="BD79" s="17">
        <f>COUNTIF($A$13:$AS$13,BC$3)</f>
        <v>8</v>
      </c>
      <c r="BE79" s="19">
        <f t="shared" si="2"/>
        <v>613.375</v>
      </c>
      <c r="BF79" s="17"/>
      <c r="BG79" s="17"/>
      <c r="BH79" s="19"/>
    </row>
    <row r="80" spans="1:60" ht="15" x14ac:dyDescent="0.25">
      <c r="A80" s="35">
        <v>0.25</v>
      </c>
      <c r="B80" s="7" t="s">
        <v>10</v>
      </c>
      <c r="C80">
        <v>243</v>
      </c>
      <c r="D80">
        <v>1114</v>
      </c>
      <c r="E80">
        <v>35</v>
      </c>
      <c r="F80">
        <v>1311</v>
      </c>
      <c r="G80">
        <v>230</v>
      </c>
      <c r="H80">
        <v>677</v>
      </c>
      <c r="K80" s="10">
        <v>0.25</v>
      </c>
      <c r="L80" s="7" t="s">
        <v>10</v>
      </c>
      <c r="M80" s="11">
        <v>294</v>
      </c>
      <c r="N80" s="11">
        <v>74</v>
      </c>
      <c r="O80" s="11">
        <v>1734</v>
      </c>
      <c r="P80" s="11">
        <v>1676</v>
      </c>
      <c r="R80" s="35">
        <v>0.25</v>
      </c>
      <c r="S80" s="7" t="s">
        <v>10</v>
      </c>
      <c r="T80">
        <v>1342</v>
      </c>
      <c r="U80">
        <v>1791</v>
      </c>
      <c r="V80">
        <v>891</v>
      </c>
      <c r="W80">
        <v>27</v>
      </c>
      <c r="X80">
        <v>54</v>
      </c>
      <c r="Y80">
        <v>188</v>
      </c>
      <c r="AA80" s="26">
        <v>0.25</v>
      </c>
      <c r="AB80" s="26" t="s">
        <v>10</v>
      </c>
      <c r="AC80">
        <v>16</v>
      </c>
      <c r="AD80">
        <v>1581</v>
      </c>
      <c r="AE80">
        <v>27</v>
      </c>
      <c r="AF80">
        <v>1340</v>
      </c>
      <c r="AG80">
        <v>3</v>
      </c>
      <c r="AH80">
        <v>973</v>
      </c>
      <c r="AI80">
        <v>436</v>
      </c>
      <c r="AJ80" s="20"/>
      <c r="AK80" s="38">
        <v>0.25</v>
      </c>
      <c r="AL80" s="26" t="s">
        <v>10</v>
      </c>
      <c r="AM80" s="20">
        <v>1219</v>
      </c>
      <c r="AN80" s="20">
        <v>344</v>
      </c>
      <c r="AO80" s="20">
        <v>472</v>
      </c>
      <c r="AP80" s="20">
        <v>569</v>
      </c>
      <c r="AQ80" s="20">
        <v>612</v>
      </c>
      <c r="AR80" s="20">
        <v>509</v>
      </c>
      <c r="AT80" s="20"/>
      <c r="AU80" s="6"/>
      <c r="AV80" s="5">
        <f t="shared" si="3"/>
        <v>16.25</v>
      </c>
      <c r="AW80" s="1">
        <f>SUMIF($C$13:$AS$13,AW$3,$C80:$AS80)</f>
        <v>8457</v>
      </c>
      <c r="AX80" s="1">
        <f>COUNTIF($A$13:$AS$13,AW$3)</f>
        <v>9</v>
      </c>
      <c r="AY80" s="6">
        <f t="shared" si="0"/>
        <v>939.66666666666663</v>
      </c>
      <c r="AZ80" s="1">
        <f>SUMIF($C$13:$AS$13,AZ$3,$C80:$AS80)</f>
        <v>5670</v>
      </c>
      <c r="BA80" s="1">
        <f>COUNTIF($A$13:$AS$13,AZ$3)</f>
        <v>12</v>
      </c>
      <c r="BB80" s="6">
        <f t="shared" si="1"/>
        <v>472.5</v>
      </c>
      <c r="BC80" s="1">
        <f>SUMIF($C$13:$AS$13,BC$3,$C80:$AS80)</f>
        <v>5655</v>
      </c>
      <c r="BD80" s="1">
        <f>COUNTIF($A$13:$AS$13,BC$3)</f>
        <v>8</v>
      </c>
      <c r="BE80" s="6">
        <f t="shared" si="2"/>
        <v>706.875</v>
      </c>
      <c r="BF80" s="1"/>
      <c r="BG80" s="1"/>
      <c r="BH80" s="6"/>
    </row>
    <row r="81" spans="1:60" ht="15" x14ac:dyDescent="0.25">
      <c r="A81" s="35">
        <v>0.26041666666666669</v>
      </c>
      <c r="B81" s="7" t="s">
        <v>10</v>
      </c>
      <c r="C81">
        <v>172</v>
      </c>
      <c r="D81">
        <v>1479</v>
      </c>
      <c r="E81">
        <v>233</v>
      </c>
      <c r="F81">
        <v>659</v>
      </c>
      <c r="G81">
        <v>359</v>
      </c>
      <c r="H81">
        <v>1215</v>
      </c>
      <c r="K81" s="10">
        <v>0.26041666666666669</v>
      </c>
      <c r="L81" s="7" t="s">
        <v>10</v>
      </c>
      <c r="M81" s="11">
        <v>195</v>
      </c>
      <c r="N81" s="11">
        <v>174</v>
      </c>
      <c r="O81" s="11">
        <v>1591</v>
      </c>
      <c r="P81" s="11">
        <v>122</v>
      </c>
      <c r="R81" s="35">
        <v>0.26041666666666669</v>
      </c>
      <c r="S81" s="7" t="s">
        <v>10</v>
      </c>
      <c r="T81">
        <v>897</v>
      </c>
      <c r="U81">
        <v>182</v>
      </c>
      <c r="V81">
        <v>436</v>
      </c>
      <c r="W81">
        <v>58</v>
      </c>
      <c r="X81">
        <v>34</v>
      </c>
      <c r="Y81">
        <v>249</v>
      </c>
      <c r="AA81" s="26">
        <v>0.26041666666666669</v>
      </c>
      <c r="AB81" s="26" t="s">
        <v>10</v>
      </c>
      <c r="AC81">
        <v>59</v>
      </c>
      <c r="AD81">
        <v>34</v>
      </c>
      <c r="AE81">
        <v>24</v>
      </c>
      <c r="AF81">
        <v>89</v>
      </c>
      <c r="AG81">
        <v>43</v>
      </c>
      <c r="AH81">
        <v>1868</v>
      </c>
      <c r="AI81">
        <v>617</v>
      </c>
      <c r="AJ81" s="20"/>
      <c r="AK81" s="38">
        <v>0.26041666666666669</v>
      </c>
      <c r="AL81" s="26" t="s">
        <v>10</v>
      </c>
      <c r="AM81" s="20">
        <v>167</v>
      </c>
      <c r="AN81" s="20">
        <v>574</v>
      </c>
      <c r="AO81" s="20">
        <v>742</v>
      </c>
      <c r="AP81" s="20">
        <v>11</v>
      </c>
      <c r="AQ81" s="20">
        <v>1689</v>
      </c>
      <c r="AR81" s="20">
        <v>624</v>
      </c>
      <c r="AT81" s="20"/>
      <c r="AU81" s="6"/>
      <c r="AV81" s="5">
        <f t="shared" si="3"/>
        <v>16.5</v>
      </c>
      <c r="AW81" s="1">
        <f>SUMIF($C$13:$AS$13,AW$3,$C81:$AS81)</f>
        <v>4871</v>
      </c>
      <c r="AX81" s="1">
        <f>COUNTIF($A$13:$AS$13,AW$3)</f>
        <v>9</v>
      </c>
      <c r="AY81" s="6">
        <f t="shared" ref="AY81:AY107" si="4">AW81/AX81</f>
        <v>541.22222222222217</v>
      </c>
      <c r="AZ81" s="1">
        <f>SUMIF($C$13:$AS$13,AZ$3,$C81:$AS81)</f>
        <v>2594</v>
      </c>
      <c r="BA81" s="1">
        <f>COUNTIF($A$13:$AS$13,AZ$3)</f>
        <v>12</v>
      </c>
      <c r="BB81" s="6">
        <f t="shared" ref="BB81:BB107" si="5">AZ81/BA81</f>
        <v>216.16666666666666</v>
      </c>
      <c r="BC81" s="1">
        <f>SUMIF($C$13:$AS$13,BC$3,$C81:$AS81)</f>
        <v>7131</v>
      </c>
      <c r="BD81" s="1">
        <f>COUNTIF($A$13:$AS$13,BC$3)</f>
        <v>8</v>
      </c>
      <c r="BE81" s="6">
        <f t="shared" ref="BE81:BE107" si="6">BC81/BD81</f>
        <v>891.375</v>
      </c>
      <c r="BF81" s="1"/>
      <c r="BG81" s="1"/>
      <c r="BH81" s="6"/>
    </row>
    <row r="82" spans="1:60" ht="15" x14ac:dyDescent="0.25">
      <c r="A82" s="35">
        <v>0.27083333333333331</v>
      </c>
      <c r="B82" s="7" t="s">
        <v>10</v>
      </c>
      <c r="C82">
        <v>88</v>
      </c>
      <c r="D82">
        <v>748</v>
      </c>
      <c r="E82">
        <v>170</v>
      </c>
      <c r="F82">
        <v>1357</v>
      </c>
      <c r="G82">
        <v>1115</v>
      </c>
      <c r="H82">
        <v>1337</v>
      </c>
      <c r="K82" s="10">
        <v>0.27083333333333331</v>
      </c>
      <c r="L82" s="7" t="s">
        <v>10</v>
      </c>
      <c r="M82" s="11">
        <v>44</v>
      </c>
      <c r="N82" s="11">
        <v>214</v>
      </c>
      <c r="O82" s="11">
        <v>540</v>
      </c>
      <c r="P82" s="11">
        <v>40</v>
      </c>
      <c r="R82" s="35">
        <v>0.27083333333333331</v>
      </c>
      <c r="S82" s="7" t="s">
        <v>10</v>
      </c>
      <c r="T82">
        <v>202</v>
      </c>
      <c r="U82">
        <v>83</v>
      </c>
      <c r="V82">
        <v>77</v>
      </c>
      <c r="W82">
        <v>217</v>
      </c>
      <c r="X82">
        <v>78</v>
      </c>
      <c r="Y82">
        <v>1119</v>
      </c>
      <c r="AA82" s="26">
        <v>0.27083333333333331</v>
      </c>
      <c r="AB82" s="26" t="s">
        <v>10</v>
      </c>
      <c r="AC82">
        <v>235</v>
      </c>
      <c r="AD82">
        <v>5</v>
      </c>
      <c r="AE82">
        <v>16</v>
      </c>
      <c r="AF82">
        <v>121</v>
      </c>
      <c r="AG82">
        <v>36</v>
      </c>
      <c r="AH82">
        <v>954</v>
      </c>
      <c r="AI82">
        <v>210</v>
      </c>
      <c r="AJ82" s="20"/>
      <c r="AK82" s="38">
        <v>0.27083333333333331</v>
      </c>
      <c r="AL82" s="26" t="s">
        <v>10</v>
      </c>
      <c r="AM82" s="20">
        <v>91</v>
      </c>
      <c r="AN82" s="20">
        <v>188</v>
      </c>
      <c r="AO82" s="20">
        <v>967</v>
      </c>
      <c r="AP82" s="20">
        <v>5</v>
      </c>
      <c r="AQ82" s="20">
        <v>1041</v>
      </c>
      <c r="AR82" s="20">
        <v>569</v>
      </c>
      <c r="AT82" s="20"/>
      <c r="AU82" s="6"/>
      <c r="AV82" s="5">
        <f t="shared" ref="AV82:AV107" si="7">AV81+0.25</f>
        <v>16.75</v>
      </c>
      <c r="AW82" s="1">
        <f>SUMIF($C$13:$AS$13,AW$3,$C82:$AS82)</f>
        <v>3549</v>
      </c>
      <c r="AX82" s="1">
        <f>COUNTIF($A$13:$AS$13,AW$3)</f>
        <v>9</v>
      </c>
      <c r="AY82" s="6">
        <f t="shared" si="4"/>
        <v>394.33333333333331</v>
      </c>
      <c r="AZ82" s="1">
        <f>SUMIF($C$13:$AS$13,AZ$3,$C82:$AS82)</f>
        <v>3920</v>
      </c>
      <c r="BA82" s="1">
        <f>COUNTIF($A$13:$AS$13,AZ$3)</f>
        <v>12</v>
      </c>
      <c r="BB82" s="6">
        <f t="shared" si="5"/>
        <v>326.66666666666669</v>
      </c>
      <c r="BC82" s="1">
        <f>SUMIF($C$13:$AS$13,BC$3,$C82:$AS82)</f>
        <v>4398</v>
      </c>
      <c r="BD82" s="1">
        <f>COUNTIF($A$13:$AS$13,BC$3)</f>
        <v>8</v>
      </c>
      <c r="BE82" s="6">
        <f t="shared" si="6"/>
        <v>549.75</v>
      </c>
      <c r="BF82" s="1"/>
      <c r="BG82" s="1"/>
      <c r="BH82" s="6"/>
    </row>
    <row r="83" spans="1:60" ht="15" x14ac:dyDescent="0.25">
      <c r="A83" s="35">
        <v>0.28125</v>
      </c>
      <c r="B83" s="7" t="s">
        <v>10</v>
      </c>
      <c r="C83">
        <v>120</v>
      </c>
      <c r="D83">
        <v>92</v>
      </c>
      <c r="E83">
        <v>848</v>
      </c>
      <c r="F83">
        <v>146</v>
      </c>
      <c r="G83">
        <v>197</v>
      </c>
      <c r="H83">
        <v>708</v>
      </c>
      <c r="K83" s="10">
        <v>0.28125</v>
      </c>
      <c r="L83" s="7" t="s">
        <v>10</v>
      </c>
      <c r="M83" s="11">
        <v>43</v>
      </c>
      <c r="N83" s="11">
        <v>71</v>
      </c>
      <c r="O83" s="11">
        <v>351</v>
      </c>
      <c r="P83" s="11">
        <v>6</v>
      </c>
      <c r="R83" s="35">
        <v>0.28125</v>
      </c>
      <c r="S83" s="7" t="s">
        <v>10</v>
      </c>
      <c r="T83">
        <v>99</v>
      </c>
      <c r="U83">
        <v>136</v>
      </c>
      <c r="V83">
        <v>28</v>
      </c>
      <c r="W83">
        <v>477</v>
      </c>
      <c r="X83">
        <v>49</v>
      </c>
      <c r="Y83">
        <v>394</v>
      </c>
      <c r="AA83" s="26">
        <v>0.28125</v>
      </c>
      <c r="AB83" s="26" t="s">
        <v>10</v>
      </c>
      <c r="AC83">
        <v>121</v>
      </c>
      <c r="AD83">
        <v>50</v>
      </c>
      <c r="AE83">
        <v>468</v>
      </c>
      <c r="AF83">
        <v>61</v>
      </c>
      <c r="AG83">
        <v>83</v>
      </c>
      <c r="AH83">
        <v>183</v>
      </c>
      <c r="AI83">
        <v>198</v>
      </c>
      <c r="AJ83" s="20"/>
      <c r="AK83" s="38">
        <v>0.28125</v>
      </c>
      <c r="AL83" s="26" t="s">
        <v>10</v>
      </c>
      <c r="AM83" s="20">
        <v>44</v>
      </c>
      <c r="AN83" s="20">
        <v>11</v>
      </c>
      <c r="AO83" s="20">
        <v>1811</v>
      </c>
      <c r="AP83" s="20">
        <v>15</v>
      </c>
      <c r="AQ83" s="20">
        <v>1803</v>
      </c>
      <c r="AR83" s="20">
        <v>557</v>
      </c>
      <c r="AT83" s="20"/>
      <c r="AU83" s="6"/>
      <c r="AV83" s="5">
        <f t="shared" si="7"/>
        <v>17</v>
      </c>
      <c r="AW83" s="1">
        <f>SUMIF($C$13:$AS$13,AW$3,$C83:$AS83)</f>
        <v>2714</v>
      </c>
      <c r="AX83" s="1">
        <f>COUNTIF($A$13:$AS$13,AW$3)</f>
        <v>9</v>
      </c>
      <c r="AY83" s="6">
        <f t="shared" si="4"/>
        <v>301.55555555555554</v>
      </c>
      <c r="AZ83" s="1">
        <f>SUMIF($C$13:$AS$13,AZ$3,$C83:$AS83)</f>
        <v>2900</v>
      </c>
      <c r="BA83" s="1">
        <f>COUNTIF($A$13:$AS$13,AZ$3)</f>
        <v>12</v>
      </c>
      <c r="BB83" s="6">
        <f t="shared" si="5"/>
        <v>241.66666666666666</v>
      </c>
      <c r="BC83" s="1">
        <f>SUMIF($C$13:$AS$13,BC$3,$C83:$AS83)</f>
        <v>3556</v>
      </c>
      <c r="BD83" s="1">
        <f>COUNTIF($A$13:$AS$13,BC$3)</f>
        <v>8</v>
      </c>
      <c r="BE83" s="6">
        <f t="shared" si="6"/>
        <v>444.5</v>
      </c>
      <c r="BF83" s="1"/>
      <c r="BG83" s="1"/>
      <c r="BH83" s="6"/>
    </row>
    <row r="84" spans="1:60" ht="15" x14ac:dyDescent="0.25">
      <c r="A84" s="35">
        <v>0.29166666666666669</v>
      </c>
      <c r="B84" s="7" t="s">
        <v>10</v>
      </c>
      <c r="C84">
        <v>412</v>
      </c>
      <c r="D84">
        <v>280</v>
      </c>
      <c r="E84">
        <v>249</v>
      </c>
      <c r="F84">
        <v>82</v>
      </c>
      <c r="G84">
        <v>93</v>
      </c>
      <c r="H84">
        <v>121</v>
      </c>
      <c r="K84" s="10">
        <v>0.29166666666666669</v>
      </c>
      <c r="L84" s="7" t="s">
        <v>10</v>
      </c>
      <c r="M84" s="11">
        <v>137</v>
      </c>
      <c r="N84" s="11">
        <v>181</v>
      </c>
      <c r="O84" s="11">
        <v>332</v>
      </c>
      <c r="P84" s="11">
        <v>26</v>
      </c>
      <c r="R84" s="35">
        <v>0.29166666666666669</v>
      </c>
      <c r="S84" s="7" t="s">
        <v>10</v>
      </c>
      <c r="T84">
        <v>56</v>
      </c>
      <c r="U84">
        <v>63</v>
      </c>
      <c r="V84">
        <v>27</v>
      </c>
      <c r="W84">
        <v>843</v>
      </c>
      <c r="X84">
        <v>552</v>
      </c>
      <c r="Y84">
        <v>252</v>
      </c>
      <c r="AA84" s="26">
        <v>0.29166666666666669</v>
      </c>
      <c r="AB84" s="26" t="s">
        <v>10</v>
      </c>
      <c r="AC84">
        <v>1398</v>
      </c>
      <c r="AD84">
        <v>29</v>
      </c>
      <c r="AE84">
        <v>715</v>
      </c>
      <c r="AF84">
        <v>390</v>
      </c>
      <c r="AG84">
        <v>481</v>
      </c>
      <c r="AH84">
        <v>38</v>
      </c>
      <c r="AI84">
        <v>25</v>
      </c>
      <c r="AJ84" s="20"/>
      <c r="AK84" s="38">
        <v>0.29166666666666669</v>
      </c>
      <c r="AL84" s="26" t="s">
        <v>10</v>
      </c>
      <c r="AM84" s="20">
        <v>15</v>
      </c>
      <c r="AN84" s="20">
        <v>54</v>
      </c>
      <c r="AO84" s="20">
        <v>89</v>
      </c>
      <c r="AP84" s="20">
        <v>109</v>
      </c>
      <c r="AQ84" s="20">
        <v>13</v>
      </c>
      <c r="AR84" s="20">
        <v>741</v>
      </c>
      <c r="AT84" s="20"/>
      <c r="AU84" s="6"/>
      <c r="AV84" s="5">
        <f t="shared" si="7"/>
        <v>17.25</v>
      </c>
      <c r="AW84" s="1">
        <f>SUMIF($C$13:$AS$13,AW$3,$C84:$AS84)</f>
        <v>2727</v>
      </c>
      <c r="AX84" s="1">
        <f>COUNTIF($A$13:$AS$13,AW$3)</f>
        <v>9</v>
      </c>
      <c r="AY84" s="6">
        <f t="shared" si="4"/>
        <v>303</v>
      </c>
      <c r="AZ84" s="1">
        <f>SUMIF($C$13:$AS$13,AZ$3,$C84:$AS84)</f>
        <v>3632</v>
      </c>
      <c r="BA84" s="1">
        <f>COUNTIF($A$13:$AS$13,AZ$3)</f>
        <v>12</v>
      </c>
      <c r="BB84" s="6">
        <f t="shared" si="5"/>
        <v>302.66666666666669</v>
      </c>
      <c r="BC84" s="1">
        <f>SUMIF($C$13:$AS$13,BC$3,$C84:$AS84)</f>
        <v>1444</v>
      </c>
      <c r="BD84" s="1">
        <f>COUNTIF($A$13:$AS$13,BC$3)</f>
        <v>8</v>
      </c>
      <c r="BE84" s="6">
        <f t="shared" si="6"/>
        <v>180.5</v>
      </c>
      <c r="BF84" s="1"/>
      <c r="BG84" s="1"/>
      <c r="BH84" s="6"/>
    </row>
    <row r="85" spans="1:60" ht="15" x14ac:dyDescent="0.25">
      <c r="A85" s="35">
        <v>0.30208333333333331</v>
      </c>
      <c r="B85" s="7" t="s">
        <v>10</v>
      </c>
      <c r="C85">
        <v>1398</v>
      </c>
      <c r="D85">
        <v>31</v>
      </c>
      <c r="E85">
        <v>462</v>
      </c>
      <c r="F85">
        <v>70</v>
      </c>
      <c r="G85">
        <v>38</v>
      </c>
      <c r="H85">
        <v>102</v>
      </c>
      <c r="K85" s="10">
        <v>0.30208333333333331</v>
      </c>
      <c r="L85" s="7" t="s">
        <v>10</v>
      </c>
      <c r="M85" s="11">
        <v>1344</v>
      </c>
      <c r="N85" s="11">
        <v>96</v>
      </c>
      <c r="O85" s="11">
        <v>352</v>
      </c>
      <c r="P85" s="11">
        <v>13</v>
      </c>
      <c r="R85" s="35">
        <v>0.30208333333333331</v>
      </c>
      <c r="S85" s="7" t="s">
        <v>10</v>
      </c>
      <c r="T85">
        <v>1038</v>
      </c>
      <c r="U85">
        <v>1383</v>
      </c>
      <c r="V85">
        <v>380</v>
      </c>
      <c r="W85">
        <v>700</v>
      </c>
      <c r="X85">
        <v>1054</v>
      </c>
      <c r="Y85">
        <v>426</v>
      </c>
      <c r="AA85" s="26">
        <v>0.30208333333333331</v>
      </c>
      <c r="AB85" s="26" t="s">
        <v>10</v>
      </c>
      <c r="AC85">
        <v>2140</v>
      </c>
      <c r="AD85">
        <v>43</v>
      </c>
      <c r="AE85">
        <v>1473</v>
      </c>
      <c r="AF85">
        <v>246</v>
      </c>
      <c r="AG85">
        <v>1393</v>
      </c>
      <c r="AH85">
        <v>194</v>
      </c>
      <c r="AI85">
        <v>207</v>
      </c>
      <c r="AJ85" s="20"/>
      <c r="AK85" s="38">
        <v>0.30208333333333331</v>
      </c>
      <c r="AL85" s="26" t="s">
        <v>10</v>
      </c>
      <c r="AM85" s="20">
        <v>74</v>
      </c>
      <c r="AN85" s="20">
        <v>44</v>
      </c>
      <c r="AO85" s="20">
        <v>43</v>
      </c>
      <c r="AP85" s="20">
        <v>302</v>
      </c>
      <c r="AQ85" s="20">
        <v>9</v>
      </c>
      <c r="AR85" s="20">
        <v>1213</v>
      </c>
      <c r="AT85" s="20"/>
      <c r="AU85" s="6"/>
      <c r="AV85" s="5">
        <f t="shared" si="7"/>
        <v>17.5</v>
      </c>
      <c r="AW85" s="1">
        <f>SUMIF($C$13:$AS$13,AW$3,$C85:$AS85)</f>
        <v>4954</v>
      </c>
      <c r="AX85" s="1">
        <f>COUNTIF($A$13:$AS$13,AW$3)</f>
        <v>9</v>
      </c>
      <c r="AY85" s="6">
        <f t="shared" si="4"/>
        <v>550.44444444444446</v>
      </c>
      <c r="AZ85" s="1">
        <f>SUMIF($C$13:$AS$13,AZ$3,$C85:$AS85)</f>
        <v>8238</v>
      </c>
      <c r="BA85" s="1">
        <f>COUNTIF($A$13:$AS$13,AZ$3)</f>
        <v>12</v>
      </c>
      <c r="BB85" s="6">
        <f t="shared" si="5"/>
        <v>686.5</v>
      </c>
      <c r="BC85" s="1">
        <f>SUMIF($C$13:$AS$13,BC$3,$C85:$AS85)</f>
        <v>3076</v>
      </c>
      <c r="BD85" s="1">
        <f>COUNTIF($A$13:$AS$13,BC$3)</f>
        <v>8</v>
      </c>
      <c r="BE85" s="6">
        <f t="shared" si="6"/>
        <v>384.5</v>
      </c>
      <c r="BF85" s="1"/>
      <c r="BG85" s="1"/>
      <c r="BH85" s="6"/>
    </row>
    <row r="86" spans="1:60" ht="15" x14ac:dyDescent="0.25">
      <c r="A86" s="35">
        <v>0.3125</v>
      </c>
      <c r="B86" s="7" t="s">
        <v>10</v>
      </c>
      <c r="C86">
        <v>968</v>
      </c>
      <c r="D86">
        <v>18</v>
      </c>
      <c r="E86">
        <v>15</v>
      </c>
      <c r="F86">
        <v>47</v>
      </c>
      <c r="G86">
        <v>53</v>
      </c>
      <c r="H86">
        <v>145</v>
      </c>
      <c r="K86" s="10">
        <v>0.3125</v>
      </c>
      <c r="L86" s="7" t="s">
        <v>10</v>
      </c>
      <c r="M86" s="11">
        <v>1752</v>
      </c>
      <c r="N86" s="11">
        <v>497</v>
      </c>
      <c r="O86" s="11">
        <v>444</v>
      </c>
      <c r="P86" s="11">
        <v>71</v>
      </c>
      <c r="R86" s="35">
        <v>0.3125</v>
      </c>
      <c r="S86" s="7" t="s">
        <v>10</v>
      </c>
      <c r="T86">
        <v>1627</v>
      </c>
      <c r="U86">
        <v>2268</v>
      </c>
      <c r="V86">
        <v>122</v>
      </c>
      <c r="W86">
        <v>140</v>
      </c>
      <c r="X86">
        <v>623</v>
      </c>
      <c r="Y86">
        <v>166</v>
      </c>
      <c r="AA86" s="26">
        <v>0.3125</v>
      </c>
      <c r="AB86" s="26" t="s">
        <v>10</v>
      </c>
      <c r="AC86">
        <v>282</v>
      </c>
      <c r="AD86">
        <v>173</v>
      </c>
      <c r="AE86">
        <v>140</v>
      </c>
      <c r="AF86">
        <v>76</v>
      </c>
      <c r="AG86">
        <v>1184</v>
      </c>
      <c r="AH86">
        <v>1473</v>
      </c>
      <c r="AI86">
        <v>228</v>
      </c>
      <c r="AJ86" s="20"/>
      <c r="AK86" s="38">
        <v>0.3125</v>
      </c>
      <c r="AL86" s="26" t="s">
        <v>10</v>
      </c>
      <c r="AM86" s="20">
        <v>50</v>
      </c>
      <c r="AN86" s="20">
        <v>63</v>
      </c>
      <c r="AO86" s="20">
        <v>172</v>
      </c>
      <c r="AP86" s="20">
        <v>281</v>
      </c>
      <c r="AQ86" s="20">
        <v>20</v>
      </c>
      <c r="AR86" s="20">
        <v>903</v>
      </c>
      <c r="AT86" s="20"/>
      <c r="AU86" s="6"/>
      <c r="AV86" s="5">
        <f t="shared" si="7"/>
        <v>17.75</v>
      </c>
      <c r="AW86" s="1">
        <f>SUMIF($C$13:$AS$13,AW$3,$C86:$AS86)</f>
        <v>4653</v>
      </c>
      <c r="AX86" s="1">
        <f>COUNTIF($A$13:$AS$13,AW$3)</f>
        <v>9</v>
      </c>
      <c r="AY86" s="6">
        <f t="shared" si="4"/>
        <v>517</v>
      </c>
      <c r="AZ86" s="1">
        <f>SUMIF($C$13:$AS$13,AZ$3,$C86:$AS86)</f>
        <v>5788</v>
      </c>
      <c r="BA86" s="1">
        <f>COUNTIF($A$13:$AS$13,AZ$3)</f>
        <v>12</v>
      </c>
      <c r="BB86" s="6">
        <f t="shared" si="5"/>
        <v>482.33333333333331</v>
      </c>
      <c r="BC86" s="1">
        <f>SUMIF($C$13:$AS$13,BC$3,$C86:$AS86)</f>
        <v>3560</v>
      </c>
      <c r="BD86" s="1">
        <f>COUNTIF($A$13:$AS$13,BC$3)</f>
        <v>8</v>
      </c>
      <c r="BE86" s="6">
        <f t="shared" si="6"/>
        <v>445</v>
      </c>
      <c r="BF86" s="1"/>
      <c r="BG86" s="1"/>
      <c r="BH86" s="6"/>
    </row>
    <row r="87" spans="1:60" ht="15" x14ac:dyDescent="0.25">
      <c r="A87" s="35">
        <v>0.32291666666666669</v>
      </c>
      <c r="B87" s="7" t="s">
        <v>10</v>
      </c>
      <c r="C87">
        <v>733</v>
      </c>
      <c r="D87">
        <v>69</v>
      </c>
      <c r="E87">
        <v>41</v>
      </c>
      <c r="F87">
        <v>148</v>
      </c>
      <c r="G87">
        <v>213</v>
      </c>
      <c r="H87">
        <v>81</v>
      </c>
      <c r="K87" s="10">
        <v>0.32291666666666669</v>
      </c>
      <c r="L87" s="7" t="s">
        <v>10</v>
      </c>
      <c r="M87" s="11">
        <v>2444</v>
      </c>
      <c r="N87" s="11">
        <v>1394</v>
      </c>
      <c r="O87" s="11">
        <v>394</v>
      </c>
      <c r="P87" s="11">
        <v>508</v>
      </c>
      <c r="R87" s="35">
        <v>0.32291666666666669</v>
      </c>
      <c r="S87" s="7" t="s">
        <v>10</v>
      </c>
      <c r="T87">
        <v>811</v>
      </c>
      <c r="U87">
        <v>1764</v>
      </c>
      <c r="V87">
        <v>88</v>
      </c>
      <c r="W87">
        <v>39</v>
      </c>
      <c r="X87">
        <v>126</v>
      </c>
      <c r="Y87">
        <v>218</v>
      </c>
      <c r="AA87" s="26">
        <v>0.32291666666666669</v>
      </c>
      <c r="AB87" s="26" t="s">
        <v>10</v>
      </c>
      <c r="AC87">
        <v>17</v>
      </c>
      <c r="AD87">
        <v>1080</v>
      </c>
      <c r="AE87">
        <v>15</v>
      </c>
      <c r="AF87">
        <v>136</v>
      </c>
      <c r="AG87">
        <v>45</v>
      </c>
      <c r="AH87">
        <v>766</v>
      </c>
      <c r="AI87">
        <v>629</v>
      </c>
      <c r="AJ87" s="20"/>
      <c r="AK87" s="38">
        <v>0.32291666666666669</v>
      </c>
      <c r="AL87" s="26" t="s">
        <v>10</v>
      </c>
      <c r="AM87" s="20">
        <v>177</v>
      </c>
      <c r="AN87" s="20">
        <v>501</v>
      </c>
      <c r="AO87" s="20">
        <v>77</v>
      </c>
      <c r="AP87" s="20">
        <v>46</v>
      </c>
      <c r="AQ87" s="20">
        <v>8</v>
      </c>
      <c r="AR87" s="20">
        <v>559</v>
      </c>
      <c r="AT87" s="20"/>
      <c r="AU87" s="6"/>
      <c r="AV87" s="5">
        <f t="shared" si="7"/>
        <v>18</v>
      </c>
      <c r="AW87" s="1">
        <f>SUMIF($C$13:$AS$13,AW$3,$C87:$AS87)</f>
        <v>3480</v>
      </c>
      <c r="AX87" s="1">
        <f>COUNTIF($A$13:$AS$13,AW$3)</f>
        <v>9</v>
      </c>
      <c r="AY87" s="6">
        <f t="shared" si="4"/>
        <v>386.66666666666669</v>
      </c>
      <c r="AZ87" s="1">
        <f>SUMIF($C$13:$AS$13,AZ$3,$C87:$AS87)</f>
        <v>6008</v>
      </c>
      <c r="BA87" s="1">
        <f>COUNTIF($A$13:$AS$13,AZ$3)</f>
        <v>12</v>
      </c>
      <c r="BB87" s="6">
        <f t="shared" si="5"/>
        <v>500.66666666666669</v>
      </c>
      <c r="BC87" s="1">
        <f>SUMIF($C$13:$AS$13,BC$3,$C87:$AS87)</f>
        <v>3639</v>
      </c>
      <c r="BD87" s="1">
        <f>COUNTIF($A$13:$AS$13,BC$3)</f>
        <v>8</v>
      </c>
      <c r="BE87" s="6">
        <f t="shared" si="6"/>
        <v>454.875</v>
      </c>
      <c r="BF87" s="1"/>
      <c r="BG87" s="1"/>
      <c r="BH87" s="6"/>
    </row>
    <row r="88" spans="1:60" ht="15" x14ac:dyDescent="0.25">
      <c r="A88" s="35">
        <v>0.33333333333333331</v>
      </c>
      <c r="B88" s="7" t="s">
        <v>10</v>
      </c>
      <c r="C88">
        <v>69</v>
      </c>
      <c r="D88">
        <v>259</v>
      </c>
      <c r="E88">
        <v>63</v>
      </c>
      <c r="F88">
        <v>304</v>
      </c>
      <c r="G88">
        <v>64</v>
      </c>
      <c r="H88">
        <v>336</v>
      </c>
      <c r="K88" s="10">
        <v>0.33333333333333331</v>
      </c>
      <c r="L88" s="7" t="s">
        <v>10</v>
      </c>
      <c r="M88" s="11">
        <v>1188</v>
      </c>
      <c r="N88" s="11">
        <v>971</v>
      </c>
      <c r="O88" s="11">
        <v>397</v>
      </c>
      <c r="P88" s="11">
        <v>928</v>
      </c>
      <c r="R88" s="35">
        <v>0.33333333333333331</v>
      </c>
      <c r="S88" s="7" t="s">
        <v>10</v>
      </c>
      <c r="T88">
        <v>50</v>
      </c>
      <c r="U88">
        <v>1705</v>
      </c>
      <c r="V88">
        <v>179</v>
      </c>
      <c r="W88">
        <v>28</v>
      </c>
      <c r="X88">
        <v>65</v>
      </c>
      <c r="Y88">
        <v>1110</v>
      </c>
      <c r="AA88" s="26">
        <v>0.33333333333333331</v>
      </c>
      <c r="AB88" s="26" t="s">
        <v>10</v>
      </c>
      <c r="AC88">
        <v>25</v>
      </c>
      <c r="AD88">
        <v>404</v>
      </c>
      <c r="AE88">
        <v>2</v>
      </c>
      <c r="AF88">
        <v>25</v>
      </c>
      <c r="AG88">
        <v>34</v>
      </c>
      <c r="AH88">
        <v>1065</v>
      </c>
      <c r="AI88">
        <v>270</v>
      </c>
      <c r="AJ88" s="20"/>
      <c r="AK88" s="38">
        <v>0.33333333333333331</v>
      </c>
      <c r="AL88" s="26" t="s">
        <v>10</v>
      </c>
      <c r="AM88" s="20">
        <v>298</v>
      </c>
      <c r="AN88" s="20">
        <v>709</v>
      </c>
      <c r="AO88" s="20">
        <v>28</v>
      </c>
      <c r="AP88" s="20">
        <v>22</v>
      </c>
      <c r="AQ88" s="20">
        <v>25</v>
      </c>
      <c r="AR88" s="20">
        <v>488</v>
      </c>
      <c r="AT88" s="20"/>
      <c r="AU88" s="6"/>
      <c r="AV88" s="5">
        <f t="shared" si="7"/>
        <v>18.25</v>
      </c>
      <c r="AW88" s="1">
        <f>SUMIF($C$13:$AS$13,AW$3,$C88:$AS88)</f>
        <v>3887</v>
      </c>
      <c r="AX88" s="1">
        <f>COUNTIF($A$13:$AS$13,AW$3)</f>
        <v>9</v>
      </c>
      <c r="AY88" s="6">
        <f t="shared" si="4"/>
        <v>431.88888888888891</v>
      </c>
      <c r="AZ88" s="1">
        <f>SUMIF($C$13:$AS$13,AZ$3,$C88:$AS88)</f>
        <v>4646</v>
      </c>
      <c r="BA88" s="1">
        <f>COUNTIF($A$13:$AS$13,AZ$3)</f>
        <v>12</v>
      </c>
      <c r="BB88" s="6">
        <f t="shared" si="5"/>
        <v>387.16666666666669</v>
      </c>
      <c r="BC88" s="1">
        <f>SUMIF($C$13:$AS$13,BC$3,$C88:$AS88)</f>
        <v>2578</v>
      </c>
      <c r="BD88" s="1">
        <f>COUNTIF($A$13:$AS$13,BC$3)</f>
        <v>8</v>
      </c>
      <c r="BE88" s="6">
        <f t="shared" si="6"/>
        <v>322.25</v>
      </c>
      <c r="BF88" s="1"/>
      <c r="BG88" s="1"/>
      <c r="BH88" s="6"/>
    </row>
    <row r="89" spans="1:60" ht="15" x14ac:dyDescent="0.25">
      <c r="A89" s="35">
        <v>0.34375</v>
      </c>
      <c r="B89" s="7" t="s">
        <v>10</v>
      </c>
      <c r="C89">
        <v>71</v>
      </c>
      <c r="D89">
        <v>80</v>
      </c>
      <c r="E89">
        <v>180</v>
      </c>
      <c r="F89">
        <v>1131</v>
      </c>
      <c r="G89">
        <v>140</v>
      </c>
      <c r="H89">
        <v>103</v>
      </c>
      <c r="K89" s="10">
        <v>0.34375</v>
      </c>
      <c r="L89" s="7" t="s">
        <v>10</v>
      </c>
      <c r="M89" s="11">
        <v>2764</v>
      </c>
      <c r="N89" s="11">
        <v>1333</v>
      </c>
      <c r="O89" s="11">
        <v>520</v>
      </c>
      <c r="P89" s="11">
        <v>87</v>
      </c>
      <c r="R89" s="35">
        <v>0.34375</v>
      </c>
      <c r="S89" s="7" t="s">
        <v>10</v>
      </c>
      <c r="T89">
        <v>68</v>
      </c>
      <c r="U89">
        <v>1333</v>
      </c>
      <c r="V89">
        <v>150</v>
      </c>
      <c r="W89">
        <v>33</v>
      </c>
      <c r="X89">
        <v>55</v>
      </c>
      <c r="Y89">
        <v>877</v>
      </c>
      <c r="AA89" s="26">
        <v>0.34375</v>
      </c>
      <c r="AB89" s="26" t="s">
        <v>10</v>
      </c>
      <c r="AC89">
        <v>101</v>
      </c>
      <c r="AD89">
        <v>28</v>
      </c>
      <c r="AE89">
        <v>162</v>
      </c>
      <c r="AF89">
        <v>494</v>
      </c>
      <c r="AG89">
        <v>31</v>
      </c>
      <c r="AH89">
        <v>111</v>
      </c>
      <c r="AI89">
        <v>56</v>
      </c>
      <c r="AJ89" s="20"/>
      <c r="AK89" s="38">
        <v>0.34375</v>
      </c>
      <c r="AL89" s="26" t="s">
        <v>10</v>
      </c>
      <c r="AM89" s="20">
        <v>104</v>
      </c>
      <c r="AN89" s="20">
        <v>232</v>
      </c>
      <c r="AO89" s="20">
        <v>142</v>
      </c>
      <c r="AP89" s="20">
        <v>60</v>
      </c>
      <c r="AQ89" s="20">
        <v>38</v>
      </c>
      <c r="AR89" s="20">
        <v>490</v>
      </c>
      <c r="AT89" s="20"/>
      <c r="AU89" s="6"/>
      <c r="AV89" s="5">
        <f t="shared" si="7"/>
        <v>18.5</v>
      </c>
      <c r="AW89" s="1">
        <f>SUMIF($C$13:$AS$13,AW$3,$C89:$AS89)</f>
        <v>4068</v>
      </c>
      <c r="AX89" s="1">
        <f>COUNTIF($A$13:$AS$13,AW$3)</f>
        <v>9</v>
      </c>
      <c r="AY89" s="6">
        <f t="shared" si="4"/>
        <v>452</v>
      </c>
      <c r="AZ89" s="1">
        <f>SUMIF($C$13:$AS$13,AZ$3,$C89:$AS89)</f>
        <v>4588</v>
      </c>
      <c r="BA89" s="1">
        <f>COUNTIF($A$13:$AS$13,AZ$3)</f>
        <v>12</v>
      </c>
      <c r="BB89" s="6">
        <f t="shared" si="5"/>
        <v>382.33333333333331</v>
      </c>
      <c r="BC89" s="1">
        <f>SUMIF($C$13:$AS$13,BC$3,$C89:$AS89)</f>
        <v>2318</v>
      </c>
      <c r="BD89" s="1">
        <f>COUNTIF($A$13:$AS$13,BC$3)</f>
        <v>8</v>
      </c>
      <c r="BE89" s="6">
        <f t="shared" si="6"/>
        <v>289.75</v>
      </c>
      <c r="BF89" s="1"/>
      <c r="BG89" s="1"/>
      <c r="BH89" s="6"/>
    </row>
    <row r="90" spans="1:60" ht="15" x14ac:dyDescent="0.25">
      <c r="A90" s="35">
        <v>0.35416666666666669</v>
      </c>
      <c r="B90" s="7" t="s">
        <v>10</v>
      </c>
      <c r="C90">
        <v>103</v>
      </c>
      <c r="D90">
        <v>89</v>
      </c>
      <c r="E90">
        <v>46</v>
      </c>
      <c r="F90">
        <v>259</v>
      </c>
      <c r="G90">
        <v>75</v>
      </c>
      <c r="H90">
        <v>541</v>
      </c>
      <c r="K90" s="10">
        <v>0.35416666666666669</v>
      </c>
      <c r="L90" s="7" t="s">
        <v>10</v>
      </c>
      <c r="M90" s="11">
        <v>431</v>
      </c>
      <c r="N90" s="11">
        <v>836</v>
      </c>
      <c r="O90" s="11">
        <v>1103</v>
      </c>
      <c r="P90" s="11">
        <v>61</v>
      </c>
      <c r="R90" s="35">
        <v>0.35416666666666669</v>
      </c>
      <c r="S90" s="7" t="s">
        <v>10</v>
      </c>
      <c r="T90">
        <v>118</v>
      </c>
      <c r="U90">
        <v>1117</v>
      </c>
      <c r="V90">
        <v>541</v>
      </c>
      <c r="W90">
        <v>93</v>
      </c>
      <c r="X90">
        <v>57</v>
      </c>
      <c r="Y90">
        <v>421</v>
      </c>
      <c r="AA90" s="26">
        <v>0.35416666666666669</v>
      </c>
      <c r="AB90" s="26" t="s">
        <v>10</v>
      </c>
      <c r="AC90">
        <v>15</v>
      </c>
      <c r="AD90">
        <v>57</v>
      </c>
      <c r="AE90">
        <v>271</v>
      </c>
      <c r="AF90">
        <v>1197</v>
      </c>
      <c r="AG90">
        <v>70</v>
      </c>
      <c r="AH90">
        <v>51</v>
      </c>
      <c r="AI90">
        <v>124</v>
      </c>
      <c r="AJ90" s="20"/>
      <c r="AK90" s="38">
        <v>0.35416666666666669</v>
      </c>
      <c r="AL90" s="26" t="s">
        <v>10</v>
      </c>
      <c r="AM90" s="20">
        <v>128</v>
      </c>
      <c r="AN90" s="20">
        <v>94</v>
      </c>
      <c r="AO90" s="20">
        <v>187</v>
      </c>
      <c r="AP90" s="20">
        <v>70</v>
      </c>
      <c r="AQ90" s="20">
        <v>11</v>
      </c>
      <c r="AR90" s="20">
        <v>553</v>
      </c>
      <c r="AT90" s="20"/>
      <c r="AU90" s="6"/>
      <c r="AV90" s="5">
        <f t="shared" si="7"/>
        <v>18.75</v>
      </c>
      <c r="AW90" s="1">
        <f>SUMIF($C$13:$AS$13,AW$3,$C90:$AS90)</f>
        <v>4265</v>
      </c>
      <c r="AX90" s="1">
        <f>COUNTIF($A$13:$AS$13,AW$3)</f>
        <v>9</v>
      </c>
      <c r="AY90" s="6">
        <f t="shared" si="4"/>
        <v>473.88888888888891</v>
      </c>
      <c r="AZ90" s="1">
        <f>SUMIF($C$13:$AS$13,AZ$3,$C90:$AS90)</f>
        <v>1641</v>
      </c>
      <c r="BA90" s="1">
        <f>COUNTIF($A$13:$AS$13,AZ$3)</f>
        <v>12</v>
      </c>
      <c r="BB90" s="6">
        <f t="shared" si="5"/>
        <v>136.75</v>
      </c>
      <c r="BC90" s="1">
        <f>SUMIF($C$13:$AS$13,BC$3,$C90:$AS90)</f>
        <v>2813</v>
      </c>
      <c r="BD90" s="1">
        <f>COUNTIF($A$13:$AS$13,BC$3)</f>
        <v>8</v>
      </c>
      <c r="BE90" s="6">
        <f t="shared" si="6"/>
        <v>351.625</v>
      </c>
      <c r="BF90" s="1"/>
      <c r="BG90" s="1"/>
      <c r="BH90" s="6"/>
    </row>
    <row r="91" spans="1:60" ht="15" x14ac:dyDescent="0.25">
      <c r="A91" s="35">
        <v>0.36458333333333331</v>
      </c>
      <c r="B91" s="7" t="s">
        <v>10</v>
      </c>
      <c r="C91">
        <v>92</v>
      </c>
      <c r="D91">
        <v>69</v>
      </c>
      <c r="E91">
        <v>53</v>
      </c>
      <c r="F91">
        <v>1264</v>
      </c>
      <c r="G91">
        <v>308</v>
      </c>
      <c r="H91">
        <v>239</v>
      </c>
      <c r="K91" s="10">
        <v>0.36458333333333331</v>
      </c>
      <c r="L91" s="7" t="s">
        <v>10</v>
      </c>
      <c r="M91" s="11">
        <v>51</v>
      </c>
      <c r="N91" s="11">
        <v>72</v>
      </c>
      <c r="O91" s="11">
        <v>1639</v>
      </c>
      <c r="P91" s="11">
        <v>97</v>
      </c>
      <c r="R91" s="35">
        <v>0.36458333333333331</v>
      </c>
      <c r="S91" s="7" t="s">
        <v>10</v>
      </c>
      <c r="T91">
        <v>180</v>
      </c>
      <c r="U91">
        <v>58</v>
      </c>
      <c r="V91">
        <v>810</v>
      </c>
      <c r="W91">
        <v>645</v>
      </c>
      <c r="X91">
        <v>205</v>
      </c>
      <c r="Y91">
        <v>80</v>
      </c>
      <c r="AA91" s="26">
        <v>0.36458333333333331</v>
      </c>
      <c r="AB91" s="26" t="s">
        <v>10</v>
      </c>
      <c r="AC91">
        <v>31</v>
      </c>
      <c r="AD91">
        <v>7</v>
      </c>
      <c r="AE91">
        <v>2006</v>
      </c>
      <c r="AF91">
        <v>1646</v>
      </c>
      <c r="AG91">
        <v>107</v>
      </c>
      <c r="AH91">
        <v>82</v>
      </c>
      <c r="AI91">
        <v>1079</v>
      </c>
      <c r="AJ91" s="20"/>
      <c r="AK91" s="38">
        <v>0.36458333333333331</v>
      </c>
      <c r="AL91" s="26" t="s">
        <v>10</v>
      </c>
      <c r="AM91" s="20">
        <v>49</v>
      </c>
      <c r="AN91" s="20">
        <v>103</v>
      </c>
      <c r="AO91" s="20">
        <v>382</v>
      </c>
      <c r="AP91" s="20">
        <v>182</v>
      </c>
      <c r="AQ91" s="20">
        <v>431</v>
      </c>
      <c r="AR91" s="20">
        <v>512</v>
      </c>
      <c r="AT91" s="20"/>
      <c r="AU91" s="6"/>
      <c r="AV91" s="5">
        <f t="shared" si="7"/>
        <v>19</v>
      </c>
      <c r="AW91" s="1">
        <f>SUMIF($C$13:$AS$13,AW$3,$C91:$AS91)</f>
        <v>7442</v>
      </c>
      <c r="AX91" s="1">
        <f>COUNTIF($A$13:$AS$13,AW$3)</f>
        <v>9</v>
      </c>
      <c r="AY91" s="6">
        <f t="shared" si="4"/>
        <v>826.88888888888891</v>
      </c>
      <c r="AZ91" s="1">
        <f>SUMIF($C$13:$AS$13,AZ$3,$C91:$AS91)</f>
        <v>1645</v>
      </c>
      <c r="BA91" s="1">
        <f>COUNTIF($A$13:$AS$13,AZ$3)</f>
        <v>12</v>
      </c>
      <c r="BB91" s="6">
        <f t="shared" si="5"/>
        <v>137.08333333333334</v>
      </c>
      <c r="BC91" s="1">
        <f>SUMIF($C$13:$AS$13,BC$3,$C91:$AS91)</f>
        <v>3392</v>
      </c>
      <c r="BD91" s="1">
        <f>COUNTIF($A$13:$AS$13,BC$3)</f>
        <v>8</v>
      </c>
      <c r="BE91" s="6">
        <f t="shared" si="6"/>
        <v>424</v>
      </c>
      <c r="BF91" s="1"/>
      <c r="BG91" s="1"/>
      <c r="BH91" s="6"/>
    </row>
    <row r="92" spans="1:60" ht="15" x14ac:dyDescent="0.25">
      <c r="A92" s="35">
        <v>0.375</v>
      </c>
      <c r="B92" s="7" t="s">
        <v>10</v>
      </c>
      <c r="C92">
        <v>134</v>
      </c>
      <c r="D92">
        <v>427</v>
      </c>
      <c r="E92">
        <v>19</v>
      </c>
      <c r="F92">
        <v>168</v>
      </c>
      <c r="G92">
        <v>558</v>
      </c>
      <c r="H92">
        <v>120</v>
      </c>
      <c r="K92" s="10">
        <v>0.375</v>
      </c>
      <c r="L92" s="7" t="s">
        <v>10</v>
      </c>
      <c r="M92" s="11">
        <v>21</v>
      </c>
      <c r="N92" s="11">
        <v>63</v>
      </c>
      <c r="O92" s="11">
        <v>478</v>
      </c>
      <c r="P92" s="11">
        <v>130</v>
      </c>
      <c r="R92" s="35">
        <v>0.375</v>
      </c>
      <c r="S92" s="7" t="s">
        <v>10</v>
      </c>
      <c r="T92">
        <v>94</v>
      </c>
      <c r="U92">
        <v>42</v>
      </c>
      <c r="V92">
        <v>885</v>
      </c>
      <c r="W92">
        <v>966</v>
      </c>
      <c r="X92">
        <v>16</v>
      </c>
      <c r="Y92">
        <v>23</v>
      </c>
      <c r="AA92" s="26">
        <v>0.375</v>
      </c>
      <c r="AB92" s="26" t="s">
        <v>10</v>
      </c>
      <c r="AC92">
        <v>59</v>
      </c>
      <c r="AD92">
        <v>147</v>
      </c>
      <c r="AE92">
        <v>7</v>
      </c>
      <c r="AF92">
        <v>197</v>
      </c>
      <c r="AG92">
        <v>38</v>
      </c>
      <c r="AH92">
        <v>27</v>
      </c>
      <c r="AI92">
        <v>599</v>
      </c>
      <c r="AJ92" s="20"/>
      <c r="AK92" s="38">
        <v>0.375</v>
      </c>
      <c r="AL92" s="26" t="s">
        <v>10</v>
      </c>
      <c r="AM92" s="20">
        <v>16</v>
      </c>
      <c r="AN92" s="20">
        <v>107</v>
      </c>
      <c r="AO92" s="20">
        <v>244</v>
      </c>
      <c r="AP92" s="20">
        <v>424</v>
      </c>
      <c r="AQ92" s="20">
        <v>110</v>
      </c>
      <c r="AR92" s="20">
        <v>665</v>
      </c>
      <c r="AT92" s="20"/>
      <c r="AU92" s="6"/>
      <c r="AV92" s="5">
        <f t="shared" si="7"/>
        <v>19.25</v>
      </c>
      <c r="AW92" s="1">
        <f>SUMIF($C$13:$AS$13,AW$3,$C92:$AS92)</f>
        <v>1920</v>
      </c>
      <c r="AX92" s="1">
        <f>COUNTIF($A$13:$AS$13,AW$3)</f>
        <v>9</v>
      </c>
      <c r="AY92" s="6">
        <f t="shared" si="4"/>
        <v>213.33333333333334</v>
      </c>
      <c r="AZ92" s="1">
        <f>SUMIF($C$13:$AS$13,AZ$3,$C92:$AS92)</f>
        <v>1901</v>
      </c>
      <c r="BA92" s="1">
        <f>COUNTIF($A$13:$AS$13,AZ$3)</f>
        <v>12</v>
      </c>
      <c r="BB92" s="6">
        <f t="shared" si="5"/>
        <v>158.41666666666666</v>
      </c>
      <c r="BC92" s="1">
        <f>SUMIF($C$13:$AS$13,BC$3,$C92:$AS92)</f>
        <v>2963</v>
      </c>
      <c r="BD92" s="1">
        <f>COUNTIF($A$13:$AS$13,BC$3)</f>
        <v>8</v>
      </c>
      <c r="BE92" s="6">
        <f t="shared" si="6"/>
        <v>370.375</v>
      </c>
      <c r="BF92" s="1"/>
      <c r="BG92" s="1"/>
      <c r="BH92" s="6"/>
    </row>
    <row r="93" spans="1:60" ht="15" x14ac:dyDescent="0.25">
      <c r="A93" s="35">
        <v>0.38541666666666669</v>
      </c>
      <c r="B93" s="7" t="s">
        <v>10</v>
      </c>
      <c r="C93">
        <v>271</v>
      </c>
      <c r="D93">
        <v>1012</v>
      </c>
      <c r="E93">
        <v>281</v>
      </c>
      <c r="F93">
        <v>79</v>
      </c>
      <c r="G93">
        <v>1592</v>
      </c>
      <c r="H93">
        <v>172</v>
      </c>
      <c r="K93" s="10">
        <v>0.38541666666666669</v>
      </c>
      <c r="L93" s="7" t="s">
        <v>10</v>
      </c>
      <c r="M93" s="11">
        <v>87</v>
      </c>
      <c r="N93" s="11">
        <v>70</v>
      </c>
      <c r="O93" s="11">
        <v>388</v>
      </c>
      <c r="P93" s="11">
        <v>30</v>
      </c>
      <c r="R93" s="35">
        <v>0.38541666666666669</v>
      </c>
      <c r="S93" s="7" t="s">
        <v>10</v>
      </c>
      <c r="T93">
        <v>37</v>
      </c>
      <c r="U93">
        <v>57</v>
      </c>
      <c r="V93">
        <v>187</v>
      </c>
      <c r="W93">
        <v>590</v>
      </c>
      <c r="X93">
        <v>30</v>
      </c>
      <c r="Y93">
        <v>52</v>
      </c>
      <c r="AA93" s="26">
        <v>0.38541666666666669</v>
      </c>
      <c r="AB93" s="26" t="s">
        <v>10</v>
      </c>
      <c r="AC93">
        <v>32</v>
      </c>
      <c r="AD93">
        <v>736</v>
      </c>
      <c r="AE93">
        <v>2</v>
      </c>
      <c r="AF93">
        <v>33</v>
      </c>
      <c r="AG93">
        <v>37</v>
      </c>
      <c r="AH93">
        <v>24</v>
      </c>
      <c r="AI93">
        <v>150</v>
      </c>
      <c r="AJ93" s="20"/>
      <c r="AK93" s="38">
        <v>0.38541666666666669</v>
      </c>
      <c r="AL93" s="26" t="s">
        <v>10</v>
      </c>
      <c r="AM93" s="20">
        <v>13</v>
      </c>
      <c r="AN93" s="20">
        <v>420</v>
      </c>
      <c r="AO93" s="20">
        <v>0</v>
      </c>
      <c r="AP93" s="20">
        <v>139</v>
      </c>
      <c r="AQ93" s="20">
        <v>1</v>
      </c>
      <c r="AR93" s="20">
        <v>999</v>
      </c>
      <c r="AT93" s="20"/>
      <c r="AU93" s="6"/>
      <c r="AV93" s="5">
        <f t="shared" si="7"/>
        <v>19.5</v>
      </c>
      <c r="AW93" s="1">
        <f>SUMIF($C$13:$AS$13,AW$3,$C93:$AS93)</f>
        <v>1467</v>
      </c>
      <c r="AX93" s="1">
        <f>COUNTIF($A$13:$AS$13,AW$3)</f>
        <v>9</v>
      </c>
      <c r="AY93" s="6">
        <f t="shared" si="4"/>
        <v>163</v>
      </c>
      <c r="AZ93" s="1">
        <f>SUMIF($C$13:$AS$13,AZ$3,$C93:$AS93)</f>
        <v>3426</v>
      </c>
      <c r="BA93" s="1">
        <f>COUNTIF($A$13:$AS$13,AZ$3)</f>
        <v>12</v>
      </c>
      <c r="BB93" s="6">
        <f t="shared" si="5"/>
        <v>285.5</v>
      </c>
      <c r="BC93" s="1">
        <f>SUMIF($C$13:$AS$13,BC$3,$C93:$AS93)</f>
        <v>2628</v>
      </c>
      <c r="BD93" s="1">
        <f>COUNTIF($A$13:$AS$13,BC$3)</f>
        <v>8</v>
      </c>
      <c r="BE93" s="6">
        <f t="shared" si="6"/>
        <v>328.5</v>
      </c>
      <c r="BF93" s="1"/>
      <c r="BG93" s="1"/>
      <c r="BH93" s="6"/>
    </row>
    <row r="94" spans="1:60" ht="15" x14ac:dyDescent="0.25">
      <c r="A94" s="35">
        <v>0.39583333333333331</v>
      </c>
      <c r="B94" s="7" t="s">
        <v>10</v>
      </c>
      <c r="C94">
        <v>143</v>
      </c>
      <c r="D94">
        <v>689</v>
      </c>
      <c r="E94">
        <v>59</v>
      </c>
      <c r="F94">
        <v>95</v>
      </c>
      <c r="G94">
        <v>244</v>
      </c>
      <c r="H94">
        <v>136</v>
      </c>
      <c r="K94" s="10">
        <v>0.39583333333333331</v>
      </c>
      <c r="L94" s="7" t="s">
        <v>10</v>
      </c>
      <c r="M94" s="11">
        <v>139</v>
      </c>
      <c r="N94" s="11">
        <v>71</v>
      </c>
      <c r="O94" s="11">
        <v>402</v>
      </c>
      <c r="P94" s="11">
        <v>45</v>
      </c>
      <c r="R94" s="35">
        <v>0.39583333333333331</v>
      </c>
      <c r="S94" s="7" t="s">
        <v>10</v>
      </c>
      <c r="T94">
        <v>49</v>
      </c>
      <c r="U94">
        <v>53</v>
      </c>
      <c r="V94">
        <v>37</v>
      </c>
      <c r="W94">
        <v>72</v>
      </c>
      <c r="X94">
        <v>27</v>
      </c>
      <c r="Y94">
        <v>166</v>
      </c>
      <c r="AA94" s="26">
        <v>0.39583333333333331</v>
      </c>
      <c r="AB94" s="26" t="s">
        <v>10</v>
      </c>
      <c r="AC94">
        <v>8</v>
      </c>
      <c r="AD94">
        <v>663</v>
      </c>
      <c r="AE94">
        <v>6</v>
      </c>
      <c r="AF94">
        <v>47</v>
      </c>
      <c r="AG94">
        <v>27</v>
      </c>
      <c r="AH94">
        <v>115</v>
      </c>
      <c r="AI94">
        <v>50</v>
      </c>
      <c r="AJ94" s="20"/>
      <c r="AK94" s="38">
        <v>0.39583333333333331</v>
      </c>
      <c r="AL94" s="26" t="s">
        <v>10</v>
      </c>
      <c r="AM94" s="20">
        <v>98</v>
      </c>
      <c r="AN94" s="20">
        <v>425</v>
      </c>
      <c r="AO94" s="20">
        <v>98</v>
      </c>
      <c r="AP94" s="20">
        <v>45</v>
      </c>
      <c r="AQ94" s="20">
        <v>0</v>
      </c>
      <c r="AR94" s="20">
        <v>536</v>
      </c>
      <c r="AT94" s="20"/>
      <c r="AU94" s="6"/>
      <c r="AV94" s="5">
        <f t="shared" si="7"/>
        <v>19.75</v>
      </c>
      <c r="AW94" s="1">
        <f>SUMIF($C$13:$AS$13,AW$3,$C94:$AS94)</f>
        <v>947</v>
      </c>
      <c r="AX94" s="1">
        <f>COUNTIF($A$13:$AS$13,AW$3)</f>
        <v>9</v>
      </c>
      <c r="AY94" s="6">
        <f t="shared" si="4"/>
        <v>105.22222222222223</v>
      </c>
      <c r="AZ94" s="1">
        <f>SUMIF($C$13:$AS$13,AZ$3,$C94:$AS94)</f>
        <v>2030</v>
      </c>
      <c r="BA94" s="1">
        <f>COUNTIF($A$13:$AS$13,AZ$3)</f>
        <v>12</v>
      </c>
      <c r="BB94" s="6">
        <f t="shared" si="5"/>
        <v>169.16666666666666</v>
      </c>
      <c r="BC94" s="1">
        <f>SUMIF($C$13:$AS$13,BC$3,$C94:$AS94)</f>
        <v>1568</v>
      </c>
      <c r="BD94" s="1">
        <f>COUNTIF($A$13:$AS$13,BC$3)</f>
        <v>8</v>
      </c>
      <c r="BE94" s="6">
        <f t="shared" si="6"/>
        <v>196</v>
      </c>
      <c r="BF94" s="1"/>
      <c r="BG94" s="1"/>
      <c r="BH94" s="6"/>
    </row>
    <row r="95" spans="1:60" ht="15" x14ac:dyDescent="0.25">
      <c r="A95" s="35">
        <v>0.40625</v>
      </c>
      <c r="B95" s="7" t="s">
        <v>10</v>
      </c>
      <c r="C95">
        <v>111</v>
      </c>
      <c r="D95">
        <v>109</v>
      </c>
      <c r="E95">
        <v>49</v>
      </c>
      <c r="F95">
        <v>98</v>
      </c>
      <c r="G95">
        <v>70</v>
      </c>
      <c r="H95">
        <v>149</v>
      </c>
      <c r="K95" s="10">
        <v>0.40625</v>
      </c>
      <c r="L95" s="7" t="s">
        <v>10</v>
      </c>
      <c r="M95" s="11">
        <v>240</v>
      </c>
      <c r="N95" s="11">
        <v>280</v>
      </c>
      <c r="O95" s="11">
        <v>376</v>
      </c>
      <c r="P95" s="11">
        <v>33</v>
      </c>
      <c r="R95" s="35">
        <v>0.40625</v>
      </c>
      <c r="S95" s="7" t="s">
        <v>10</v>
      </c>
      <c r="T95">
        <v>423</v>
      </c>
      <c r="U95">
        <v>115</v>
      </c>
      <c r="V95">
        <v>34</v>
      </c>
      <c r="W95">
        <v>102</v>
      </c>
      <c r="X95">
        <v>108</v>
      </c>
      <c r="Y95">
        <v>36</v>
      </c>
      <c r="AA95" s="26">
        <v>0.40625</v>
      </c>
      <c r="AB95" s="26" t="s">
        <v>10</v>
      </c>
      <c r="AC95">
        <v>465</v>
      </c>
      <c r="AD95">
        <v>1221</v>
      </c>
      <c r="AE95">
        <v>10</v>
      </c>
      <c r="AF95">
        <v>72</v>
      </c>
      <c r="AG95">
        <v>102</v>
      </c>
      <c r="AH95">
        <v>42</v>
      </c>
      <c r="AI95">
        <v>20</v>
      </c>
      <c r="AJ95" s="20"/>
      <c r="AK95" s="38">
        <v>0.40625</v>
      </c>
      <c r="AL95" s="26" t="s">
        <v>10</v>
      </c>
      <c r="AM95" s="20">
        <v>588</v>
      </c>
      <c r="AN95" s="20">
        <v>154</v>
      </c>
      <c r="AO95" s="20">
        <v>105</v>
      </c>
      <c r="AP95" s="20">
        <v>33</v>
      </c>
      <c r="AQ95" s="20">
        <v>24</v>
      </c>
      <c r="AR95" s="20">
        <v>572</v>
      </c>
      <c r="AT95" s="20"/>
      <c r="AU95" s="6"/>
      <c r="AV95" s="5">
        <f t="shared" si="7"/>
        <v>20</v>
      </c>
      <c r="AW95" s="1">
        <f>SUMIF($C$13:$AS$13,AW$3,$C95:$AS95)</f>
        <v>1452</v>
      </c>
      <c r="AX95" s="1">
        <f>COUNTIF($A$13:$AS$13,AW$3)</f>
        <v>9</v>
      </c>
      <c r="AY95" s="6">
        <f t="shared" si="4"/>
        <v>161.33333333333334</v>
      </c>
      <c r="AZ95" s="1">
        <f>SUMIF($C$13:$AS$13,AZ$3,$C95:$AS95)</f>
        <v>2678</v>
      </c>
      <c r="BA95" s="1">
        <f>COUNTIF($A$13:$AS$13,AZ$3)</f>
        <v>12</v>
      </c>
      <c r="BB95" s="6">
        <f t="shared" si="5"/>
        <v>223.16666666666666</v>
      </c>
      <c r="BC95" s="1">
        <f>SUMIF($C$13:$AS$13,BC$3,$C95:$AS95)</f>
        <v>1611</v>
      </c>
      <c r="BD95" s="1">
        <f>COUNTIF($A$13:$AS$13,BC$3)</f>
        <v>8</v>
      </c>
      <c r="BE95" s="6">
        <f t="shared" si="6"/>
        <v>201.375</v>
      </c>
      <c r="BF95" s="1"/>
      <c r="BG95" s="1"/>
      <c r="BH95" s="6"/>
    </row>
    <row r="96" spans="1:60" ht="15" x14ac:dyDescent="0.25">
      <c r="A96" s="35">
        <v>0.41666666666666669</v>
      </c>
      <c r="B96" s="7" t="s">
        <v>10</v>
      </c>
      <c r="C96">
        <v>352</v>
      </c>
      <c r="D96">
        <v>82</v>
      </c>
      <c r="E96">
        <v>402</v>
      </c>
      <c r="F96">
        <v>93</v>
      </c>
      <c r="G96">
        <v>89</v>
      </c>
      <c r="H96">
        <v>798</v>
      </c>
      <c r="K96" s="10">
        <v>0.41666666666666669</v>
      </c>
      <c r="L96" s="7" t="s">
        <v>10</v>
      </c>
      <c r="M96" s="11">
        <v>51</v>
      </c>
      <c r="N96" s="11">
        <v>90</v>
      </c>
      <c r="O96" s="11">
        <v>421</v>
      </c>
      <c r="P96" s="11">
        <v>267</v>
      </c>
      <c r="R96" s="35">
        <v>0.41666666666666669</v>
      </c>
      <c r="S96" s="7" t="s">
        <v>10</v>
      </c>
      <c r="T96">
        <v>1216</v>
      </c>
      <c r="U96">
        <v>1238</v>
      </c>
      <c r="V96">
        <v>41</v>
      </c>
      <c r="W96">
        <v>137</v>
      </c>
      <c r="X96">
        <v>661</v>
      </c>
      <c r="Y96">
        <v>188</v>
      </c>
      <c r="AA96" s="26">
        <v>0.41666666666666669</v>
      </c>
      <c r="AB96" s="26" t="s">
        <v>10</v>
      </c>
      <c r="AC96">
        <v>2794</v>
      </c>
      <c r="AD96">
        <v>481</v>
      </c>
      <c r="AE96">
        <v>4</v>
      </c>
      <c r="AF96">
        <v>68</v>
      </c>
      <c r="AG96">
        <v>508</v>
      </c>
      <c r="AH96">
        <v>734</v>
      </c>
      <c r="AI96">
        <v>333</v>
      </c>
      <c r="AJ96" s="20"/>
      <c r="AK96" s="38">
        <v>0.41666666666666669</v>
      </c>
      <c r="AL96" s="26" t="s">
        <v>10</v>
      </c>
      <c r="AM96" s="20">
        <v>977</v>
      </c>
      <c r="AN96" s="20">
        <v>123</v>
      </c>
      <c r="AO96" s="20">
        <v>73</v>
      </c>
      <c r="AP96" s="20">
        <v>75</v>
      </c>
      <c r="AQ96" s="20">
        <v>91</v>
      </c>
      <c r="AR96" s="20">
        <v>947</v>
      </c>
      <c r="AT96" s="20"/>
      <c r="AU96" s="6"/>
      <c r="AV96" s="5">
        <f t="shared" si="7"/>
        <v>20.25</v>
      </c>
      <c r="AW96" s="1">
        <f>SUMIF($C$13:$AS$13,AW$3,$C96:$AS96)</f>
        <v>4074</v>
      </c>
      <c r="AX96" s="1">
        <f>COUNTIF($A$13:$AS$13,AW$3)</f>
        <v>9</v>
      </c>
      <c r="AY96" s="6">
        <f t="shared" si="4"/>
        <v>452.66666666666669</v>
      </c>
      <c r="AZ96" s="1">
        <f>SUMIF($C$13:$AS$13,AZ$3,$C96:$AS96)</f>
        <v>5662</v>
      </c>
      <c r="BA96" s="1">
        <f>COUNTIF($A$13:$AS$13,AZ$3)</f>
        <v>12</v>
      </c>
      <c r="BB96" s="6">
        <f t="shared" si="5"/>
        <v>471.83333333333331</v>
      </c>
      <c r="BC96" s="1">
        <f>SUMIF($C$13:$AS$13,BC$3,$C96:$AS96)</f>
        <v>3598</v>
      </c>
      <c r="BD96" s="1">
        <f>COUNTIF($A$13:$AS$13,BC$3)</f>
        <v>8</v>
      </c>
      <c r="BE96" s="6">
        <f t="shared" si="6"/>
        <v>449.75</v>
      </c>
      <c r="BF96" s="1"/>
      <c r="BG96" s="1"/>
      <c r="BH96" s="6"/>
    </row>
    <row r="97" spans="1:60" ht="15" x14ac:dyDescent="0.25">
      <c r="A97" s="35">
        <v>0.42708333333333331</v>
      </c>
      <c r="B97" s="7" t="s">
        <v>10</v>
      </c>
      <c r="C97">
        <v>359</v>
      </c>
      <c r="D97">
        <v>130</v>
      </c>
      <c r="E97">
        <v>807</v>
      </c>
      <c r="F97">
        <v>161</v>
      </c>
      <c r="G97">
        <v>93</v>
      </c>
      <c r="H97">
        <v>1039</v>
      </c>
      <c r="K97" s="10">
        <v>0.42708333333333331</v>
      </c>
      <c r="L97" s="7" t="s">
        <v>10</v>
      </c>
      <c r="M97" s="11">
        <v>727</v>
      </c>
      <c r="N97" s="11">
        <v>118</v>
      </c>
      <c r="O97" s="11">
        <v>1130</v>
      </c>
      <c r="P97" s="11">
        <v>366</v>
      </c>
      <c r="R97" s="35">
        <v>0.42708333333333331</v>
      </c>
      <c r="S97" s="7" t="s">
        <v>10</v>
      </c>
      <c r="T97">
        <v>2040</v>
      </c>
      <c r="U97">
        <v>2023</v>
      </c>
      <c r="V97">
        <v>11</v>
      </c>
      <c r="W97">
        <v>93</v>
      </c>
      <c r="X97">
        <v>873</v>
      </c>
      <c r="Y97">
        <v>678</v>
      </c>
      <c r="AA97" s="26">
        <v>0.42708333333333331</v>
      </c>
      <c r="AB97" s="26" t="s">
        <v>10</v>
      </c>
      <c r="AC97">
        <v>245</v>
      </c>
      <c r="AD97">
        <v>29</v>
      </c>
      <c r="AE97">
        <v>51</v>
      </c>
      <c r="AF97">
        <v>514</v>
      </c>
      <c r="AG97">
        <v>307</v>
      </c>
      <c r="AH97">
        <v>1481</v>
      </c>
      <c r="AI97">
        <v>103</v>
      </c>
      <c r="AJ97" s="20"/>
      <c r="AK97" s="38">
        <v>0.42708333333333331</v>
      </c>
      <c r="AL97" s="26" t="s">
        <v>10</v>
      </c>
      <c r="AM97" s="20">
        <v>916</v>
      </c>
      <c r="AN97" s="20">
        <v>35</v>
      </c>
      <c r="AO97" s="20">
        <v>148</v>
      </c>
      <c r="AP97" s="20">
        <v>71</v>
      </c>
      <c r="AQ97" s="20">
        <v>15</v>
      </c>
      <c r="AR97" s="20">
        <v>1892</v>
      </c>
      <c r="AT97" s="20"/>
      <c r="AU97" s="6"/>
      <c r="AV97" s="5">
        <f t="shared" si="7"/>
        <v>20.5</v>
      </c>
      <c r="AW97" s="1">
        <f>SUMIF($C$13:$AS$13,AW$3,$C97:$AS97)</f>
        <v>7176</v>
      </c>
      <c r="AX97" s="1">
        <f>COUNTIF($A$13:$AS$13,AW$3)</f>
        <v>9</v>
      </c>
      <c r="AY97" s="6">
        <f t="shared" si="4"/>
        <v>797.33333333333337</v>
      </c>
      <c r="AZ97" s="1">
        <f>SUMIF($C$13:$AS$13,AZ$3,$C97:$AS97)</f>
        <v>3931</v>
      </c>
      <c r="BA97" s="1">
        <f>COUNTIF($A$13:$AS$13,AZ$3)</f>
        <v>12</v>
      </c>
      <c r="BB97" s="6">
        <f t="shared" si="5"/>
        <v>327.58333333333331</v>
      </c>
      <c r="BC97" s="1">
        <f>SUMIF($C$13:$AS$13,BC$3,$C97:$AS97)</f>
        <v>5348</v>
      </c>
      <c r="BD97" s="1">
        <f>COUNTIF($A$13:$AS$13,BC$3)</f>
        <v>8</v>
      </c>
      <c r="BE97" s="6">
        <f t="shared" si="6"/>
        <v>668.5</v>
      </c>
      <c r="BF97" s="1"/>
      <c r="BG97" s="1"/>
      <c r="BH97" s="6"/>
    </row>
    <row r="98" spans="1:60" ht="15" x14ac:dyDescent="0.25">
      <c r="A98" s="35">
        <v>0.4375</v>
      </c>
      <c r="B98" s="7" t="s">
        <v>10</v>
      </c>
      <c r="C98">
        <v>3301</v>
      </c>
      <c r="D98">
        <v>139</v>
      </c>
      <c r="E98">
        <v>922</v>
      </c>
      <c r="F98">
        <v>82</v>
      </c>
      <c r="G98">
        <v>75</v>
      </c>
      <c r="H98">
        <v>225</v>
      </c>
      <c r="K98" s="10">
        <v>0.4375</v>
      </c>
      <c r="L98" s="7" t="s">
        <v>10</v>
      </c>
      <c r="M98" s="11">
        <v>807</v>
      </c>
      <c r="N98" s="11">
        <v>83</v>
      </c>
      <c r="O98" s="11">
        <v>1482</v>
      </c>
      <c r="P98" s="11">
        <v>1069</v>
      </c>
      <c r="R98" s="35">
        <v>0.4375</v>
      </c>
      <c r="S98" s="7" t="s">
        <v>10</v>
      </c>
      <c r="T98">
        <v>1518</v>
      </c>
      <c r="U98">
        <v>1020</v>
      </c>
      <c r="V98">
        <v>198</v>
      </c>
      <c r="W98">
        <v>136</v>
      </c>
      <c r="X98">
        <v>49</v>
      </c>
      <c r="Y98">
        <v>234</v>
      </c>
      <c r="AA98" s="26">
        <v>0.4375</v>
      </c>
      <c r="AB98" s="26" t="s">
        <v>10</v>
      </c>
      <c r="AC98">
        <v>31</v>
      </c>
      <c r="AD98">
        <v>56</v>
      </c>
      <c r="AE98">
        <v>124</v>
      </c>
      <c r="AF98">
        <v>721</v>
      </c>
      <c r="AG98">
        <v>118</v>
      </c>
      <c r="AH98">
        <v>2343</v>
      </c>
      <c r="AI98">
        <v>50</v>
      </c>
      <c r="AJ98" s="20"/>
      <c r="AK98" s="38">
        <v>0.4375</v>
      </c>
      <c r="AL98" s="26" t="s">
        <v>10</v>
      </c>
      <c r="AM98" s="20">
        <v>17</v>
      </c>
      <c r="AN98" s="20">
        <v>27</v>
      </c>
      <c r="AO98" s="20">
        <v>463</v>
      </c>
      <c r="AP98" s="20">
        <v>163</v>
      </c>
      <c r="AQ98" s="20">
        <v>11</v>
      </c>
      <c r="AR98" s="20">
        <v>1835</v>
      </c>
      <c r="AT98" s="20"/>
      <c r="AU98" s="6"/>
      <c r="AV98" s="5">
        <f t="shared" si="7"/>
        <v>20.75</v>
      </c>
      <c r="AW98" s="1">
        <f>SUMIF($C$13:$AS$13,AW$3,$C98:$AS98)</f>
        <v>6847</v>
      </c>
      <c r="AX98" s="1">
        <f>COUNTIF($A$13:$AS$13,AW$3)</f>
        <v>9</v>
      </c>
      <c r="AY98" s="6">
        <f t="shared" si="4"/>
        <v>760.77777777777783</v>
      </c>
      <c r="AZ98" s="1">
        <f>SUMIF($C$13:$AS$13,AZ$3,$C98:$AS98)</f>
        <v>6393</v>
      </c>
      <c r="BA98" s="1">
        <f>COUNTIF($A$13:$AS$13,AZ$3)</f>
        <v>12</v>
      </c>
      <c r="BB98" s="6">
        <f t="shared" si="5"/>
        <v>532.75</v>
      </c>
      <c r="BC98" s="1">
        <f>SUMIF($C$13:$AS$13,BC$3,$C98:$AS98)</f>
        <v>4059</v>
      </c>
      <c r="BD98" s="1">
        <f>COUNTIF($A$13:$AS$13,BC$3)</f>
        <v>8</v>
      </c>
      <c r="BE98" s="6">
        <f t="shared" si="6"/>
        <v>507.375</v>
      </c>
      <c r="BF98" s="1"/>
      <c r="BG98" s="1"/>
      <c r="BH98" s="6"/>
    </row>
    <row r="99" spans="1:60" ht="15" x14ac:dyDescent="0.25">
      <c r="A99" s="35">
        <v>0.44791666666666669</v>
      </c>
      <c r="B99" s="7" t="s">
        <v>10</v>
      </c>
      <c r="C99">
        <v>4453</v>
      </c>
      <c r="D99">
        <v>85</v>
      </c>
      <c r="E99">
        <v>381</v>
      </c>
      <c r="F99">
        <v>165</v>
      </c>
      <c r="G99">
        <v>57</v>
      </c>
      <c r="H99">
        <v>89</v>
      </c>
      <c r="K99" s="10">
        <v>0.44791666666666669</v>
      </c>
      <c r="L99" s="7" t="s">
        <v>10</v>
      </c>
      <c r="M99" s="11">
        <v>1144</v>
      </c>
      <c r="N99" s="11">
        <v>44</v>
      </c>
      <c r="O99" s="11">
        <v>1400</v>
      </c>
      <c r="P99" s="11">
        <v>170</v>
      </c>
      <c r="R99" s="35">
        <v>0.44791666666666669</v>
      </c>
      <c r="S99" s="7" t="s">
        <v>10</v>
      </c>
      <c r="T99">
        <v>827</v>
      </c>
      <c r="U99">
        <v>68</v>
      </c>
      <c r="V99">
        <v>571</v>
      </c>
      <c r="W99">
        <v>105</v>
      </c>
      <c r="X99">
        <v>44</v>
      </c>
      <c r="Y99">
        <v>72</v>
      </c>
      <c r="AA99" s="26">
        <v>0.44791666666666669</v>
      </c>
      <c r="AB99" s="26" t="s">
        <v>10</v>
      </c>
      <c r="AC99">
        <v>111</v>
      </c>
      <c r="AD99">
        <v>20</v>
      </c>
      <c r="AE99">
        <v>56</v>
      </c>
      <c r="AF99">
        <v>119</v>
      </c>
      <c r="AG99">
        <v>33</v>
      </c>
      <c r="AH99">
        <v>627</v>
      </c>
      <c r="AI99">
        <v>277</v>
      </c>
      <c r="AJ99" s="20"/>
      <c r="AK99" s="38">
        <v>0.44791666666666669</v>
      </c>
      <c r="AL99" s="26" t="s">
        <v>10</v>
      </c>
      <c r="AM99" s="20">
        <v>39</v>
      </c>
      <c r="AN99" s="20">
        <v>216</v>
      </c>
      <c r="AO99" s="20">
        <v>644</v>
      </c>
      <c r="AP99" s="20">
        <v>501</v>
      </c>
      <c r="AQ99" s="20">
        <v>737</v>
      </c>
      <c r="AR99" s="20">
        <v>901</v>
      </c>
      <c r="AT99" s="20"/>
      <c r="AU99" s="6"/>
      <c r="AV99" s="5">
        <f t="shared" si="7"/>
        <v>21</v>
      </c>
      <c r="AW99" s="1">
        <f>SUMIF($C$13:$AS$13,AW$3,$C99:$AS99)</f>
        <v>2960</v>
      </c>
      <c r="AX99" s="1">
        <f>COUNTIF($A$13:$AS$13,AW$3)</f>
        <v>9</v>
      </c>
      <c r="AY99" s="6">
        <f t="shared" si="4"/>
        <v>328.88888888888891</v>
      </c>
      <c r="AZ99" s="1">
        <f>SUMIF($C$13:$AS$13,AZ$3,$C99:$AS99)</f>
        <v>7465</v>
      </c>
      <c r="BA99" s="1">
        <f>COUNTIF($A$13:$AS$13,AZ$3)</f>
        <v>12</v>
      </c>
      <c r="BB99" s="6">
        <f t="shared" si="5"/>
        <v>622.08333333333337</v>
      </c>
      <c r="BC99" s="1">
        <f>SUMIF($C$13:$AS$13,BC$3,$C99:$AS99)</f>
        <v>3531</v>
      </c>
      <c r="BD99" s="1">
        <f>COUNTIF($A$13:$AS$13,BC$3)</f>
        <v>8</v>
      </c>
      <c r="BE99" s="6">
        <f t="shared" si="6"/>
        <v>441.375</v>
      </c>
      <c r="BF99" s="1"/>
      <c r="BG99" s="1"/>
      <c r="BH99" s="6"/>
    </row>
    <row r="100" spans="1:60" ht="15" x14ac:dyDescent="0.25">
      <c r="A100" s="35">
        <v>0.45833333333333331</v>
      </c>
      <c r="B100" s="7" t="s">
        <v>10</v>
      </c>
      <c r="C100">
        <v>3284</v>
      </c>
      <c r="D100">
        <v>113</v>
      </c>
      <c r="E100">
        <v>88</v>
      </c>
      <c r="F100">
        <v>1043</v>
      </c>
      <c r="G100">
        <v>74</v>
      </c>
      <c r="H100">
        <v>577</v>
      </c>
      <c r="K100" s="10">
        <v>0.45833333333333331</v>
      </c>
      <c r="L100" s="7" t="s">
        <v>10</v>
      </c>
      <c r="M100" s="11">
        <v>111</v>
      </c>
      <c r="N100" s="11">
        <v>318</v>
      </c>
      <c r="O100" s="11">
        <v>590</v>
      </c>
      <c r="P100" s="11">
        <v>29</v>
      </c>
      <c r="R100" s="35">
        <v>0.45833333333333331</v>
      </c>
      <c r="S100" s="7" t="s">
        <v>10</v>
      </c>
      <c r="T100">
        <v>222</v>
      </c>
      <c r="U100">
        <v>78</v>
      </c>
      <c r="V100">
        <v>1109</v>
      </c>
      <c r="W100">
        <v>552</v>
      </c>
      <c r="X100">
        <v>34</v>
      </c>
      <c r="Y100">
        <v>43</v>
      </c>
      <c r="AA100" s="26">
        <v>0.45833333333333331</v>
      </c>
      <c r="AB100" s="26" t="s">
        <v>10</v>
      </c>
      <c r="AC100">
        <v>371</v>
      </c>
      <c r="AD100">
        <v>26</v>
      </c>
      <c r="AE100">
        <v>52</v>
      </c>
      <c r="AF100">
        <v>85</v>
      </c>
      <c r="AG100">
        <v>85</v>
      </c>
      <c r="AH100">
        <v>335</v>
      </c>
      <c r="AI100">
        <v>747</v>
      </c>
      <c r="AJ100" s="20"/>
      <c r="AK100" s="38">
        <v>0.45833333333333331</v>
      </c>
      <c r="AL100" s="26" t="s">
        <v>10</v>
      </c>
      <c r="AM100" s="20">
        <v>38</v>
      </c>
      <c r="AN100" s="20">
        <v>697</v>
      </c>
      <c r="AO100" s="20">
        <v>747</v>
      </c>
      <c r="AP100" s="20">
        <v>280</v>
      </c>
      <c r="AQ100" s="20">
        <v>532</v>
      </c>
      <c r="AR100" s="20">
        <v>730</v>
      </c>
      <c r="AT100" s="20"/>
      <c r="AU100" s="6"/>
      <c r="AV100" s="5">
        <f t="shared" si="7"/>
        <v>21.25</v>
      </c>
      <c r="AW100" s="1">
        <f>SUMIF($C$13:$AS$13,AW$3,$C100:$AS100)</f>
        <v>2861</v>
      </c>
      <c r="AX100" s="1">
        <f>COUNTIF($A$13:$AS$13,AW$3)</f>
        <v>9</v>
      </c>
      <c r="AY100" s="6">
        <f t="shared" si="4"/>
        <v>317.88888888888891</v>
      </c>
      <c r="AZ100" s="1">
        <f>SUMIF($C$13:$AS$13,AZ$3,$C100:$AS100)</f>
        <v>5781</v>
      </c>
      <c r="BA100" s="1">
        <f>COUNTIF($A$13:$AS$13,AZ$3)</f>
        <v>12</v>
      </c>
      <c r="BB100" s="6">
        <f t="shared" si="5"/>
        <v>481.75</v>
      </c>
      <c r="BC100" s="1">
        <f>SUMIF($C$13:$AS$13,BC$3,$C100:$AS100)</f>
        <v>4348</v>
      </c>
      <c r="BD100" s="1">
        <f>COUNTIF($A$13:$AS$13,BC$3)</f>
        <v>8</v>
      </c>
      <c r="BE100" s="6">
        <f t="shared" si="6"/>
        <v>543.5</v>
      </c>
      <c r="BF100" s="1"/>
      <c r="BG100" s="1"/>
      <c r="BH100" s="6"/>
    </row>
    <row r="101" spans="1:60" ht="15" x14ac:dyDescent="0.25">
      <c r="A101" s="35">
        <v>0.46875</v>
      </c>
      <c r="B101" s="7" t="s">
        <v>10</v>
      </c>
      <c r="C101">
        <v>2572</v>
      </c>
      <c r="D101">
        <v>142</v>
      </c>
      <c r="E101">
        <v>69</v>
      </c>
      <c r="F101">
        <v>825</v>
      </c>
      <c r="G101">
        <v>467</v>
      </c>
      <c r="H101">
        <v>258</v>
      </c>
      <c r="K101" s="10">
        <v>0.46875</v>
      </c>
      <c r="L101" s="7" t="s">
        <v>10</v>
      </c>
      <c r="M101" s="11">
        <v>79</v>
      </c>
      <c r="N101" s="11">
        <v>577</v>
      </c>
      <c r="O101" s="11">
        <v>362</v>
      </c>
      <c r="P101" s="11">
        <v>25</v>
      </c>
      <c r="R101" s="35">
        <v>0.46875</v>
      </c>
      <c r="S101" s="7" t="s">
        <v>10</v>
      </c>
      <c r="T101">
        <v>36</v>
      </c>
      <c r="U101">
        <v>122</v>
      </c>
      <c r="V101">
        <v>316</v>
      </c>
      <c r="W101">
        <v>776</v>
      </c>
      <c r="X101">
        <v>8</v>
      </c>
      <c r="Y101">
        <v>211</v>
      </c>
      <c r="AA101" s="26">
        <v>0.46875</v>
      </c>
      <c r="AB101" s="26" t="s">
        <v>10</v>
      </c>
      <c r="AC101">
        <v>1661</v>
      </c>
      <c r="AD101">
        <v>21</v>
      </c>
      <c r="AE101">
        <v>336</v>
      </c>
      <c r="AF101">
        <v>102</v>
      </c>
      <c r="AG101">
        <v>131</v>
      </c>
      <c r="AH101">
        <v>22</v>
      </c>
      <c r="AI101">
        <v>284</v>
      </c>
      <c r="AJ101" s="20"/>
      <c r="AK101" s="38">
        <v>0.46875</v>
      </c>
      <c r="AL101" s="26" t="s">
        <v>10</v>
      </c>
      <c r="AM101" s="20">
        <v>55</v>
      </c>
      <c r="AN101" s="20">
        <v>804</v>
      </c>
      <c r="AO101" s="20">
        <v>147</v>
      </c>
      <c r="AP101" s="20">
        <v>41</v>
      </c>
      <c r="AQ101" s="20">
        <v>41</v>
      </c>
      <c r="AR101" s="20">
        <v>643</v>
      </c>
      <c r="AT101" s="20"/>
      <c r="AU101" s="6"/>
      <c r="AV101" s="5">
        <f t="shared" si="7"/>
        <v>21.5</v>
      </c>
      <c r="AW101" s="1">
        <f>SUMIF($C$13:$AS$13,AW$3,$C101:$AS101)</f>
        <v>2669</v>
      </c>
      <c r="AX101" s="1">
        <f>COUNTIF($A$13:$AS$13,AW$3)</f>
        <v>9</v>
      </c>
      <c r="AY101" s="6">
        <f t="shared" si="4"/>
        <v>296.55555555555554</v>
      </c>
      <c r="AZ101" s="1">
        <f>SUMIF($C$13:$AS$13,AZ$3,$C101:$AS101)</f>
        <v>6167</v>
      </c>
      <c r="BA101" s="1">
        <f>COUNTIF($A$13:$AS$13,AZ$3)</f>
        <v>12</v>
      </c>
      <c r="BB101" s="6">
        <f t="shared" si="5"/>
        <v>513.91666666666663</v>
      </c>
      <c r="BC101" s="1">
        <f>SUMIF($C$13:$AS$13,BC$3,$C101:$AS101)</f>
        <v>2297</v>
      </c>
      <c r="BD101" s="1">
        <f>COUNTIF($A$13:$AS$13,BC$3)</f>
        <v>8</v>
      </c>
      <c r="BE101" s="6">
        <f t="shared" si="6"/>
        <v>287.125</v>
      </c>
      <c r="BF101" s="1"/>
      <c r="BG101" s="1"/>
      <c r="BH101" s="6"/>
    </row>
    <row r="102" spans="1:60" ht="15" x14ac:dyDescent="0.25">
      <c r="A102" s="35">
        <v>0.47916666666666669</v>
      </c>
      <c r="B102" s="7" t="s">
        <v>10</v>
      </c>
      <c r="C102">
        <v>4083</v>
      </c>
      <c r="D102">
        <v>1814</v>
      </c>
      <c r="E102">
        <v>2804</v>
      </c>
      <c r="F102">
        <v>2870</v>
      </c>
      <c r="G102">
        <v>2687</v>
      </c>
      <c r="H102">
        <v>38</v>
      </c>
      <c r="K102" s="10">
        <v>0.47916666666666669</v>
      </c>
      <c r="L102" s="7" t="s">
        <v>10</v>
      </c>
      <c r="M102" s="11">
        <v>2588</v>
      </c>
      <c r="N102" s="11">
        <v>3565</v>
      </c>
      <c r="O102" s="11">
        <v>2190</v>
      </c>
      <c r="P102" s="11">
        <v>4</v>
      </c>
      <c r="R102" s="35">
        <v>0.47916666666666669</v>
      </c>
      <c r="S102" s="7" t="s">
        <v>10</v>
      </c>
      <c r="T102">
        <v>2126</v>
      </c>
      <c r="U102">
        <v>1678</v>
      </c>
      <c r="V102">
        <v>1548</v>
      </c>
      <c r="W102">
        <v>2062</v>
      </c>
      <c r="X102">
        <v>1652</v>
      </c>
      <c r="Y102">
        <v>497</v>
      </c>
      <c r="AA102" s="26">
        <v>0.47916666666666669</v>
      </c>
      <c r="AB102" s="26" t="s">
        <v>10</v>
      </c>
      <c r="AC102">
        <v>2017</v>
      </c>
      <c r="AD102">
        <v>143</v>
      </c>
      <c r="AE102">
        <v>197</v>
      </c>
      <c r="AF102">
        <v>147</v>
      </c>
      <c r="AG102">
        <v>572</v>
      </c>
      <c r="AH102">
        <v>24</v>
      </c>
      <c r="AI102">
        <v>118</v>
      </c>
      <c r="AJ102" s="20"/>
      <c r="AK102" s="38">
        <v>0.47916666666666669</v>
      </c>
      <c r="AL102" s="26" t="s">
        <v>10</v>
      </c>
      <c r="AM102" s="20">
        <v>47</v>
      </c>
      <c r="AN102" s="20">
        <v>407</v>
      </c>
      <c r="AO102" s="20">
        <v>113</v>
      </c>
      <c r="AP102" s="20">
        <v>83</v>
      </c>
      <c r="AQ102" s="20">
        <v>3</v>
      </c>
      <c r="AR102" s="20">
        <v>625</v>
      </c>
      <c r="AT102" s="20"/>
      <c r="AU102" s="6"/>
      <c r="AV102" s="5">
        <f t="shared" si="7"/>
        <v>21.75</v>
      </c>
      <c r="AW102" s="1">
        <f>SUMIF($C$13:$AS$13,AW$3,$C102:$AS102)</f>
        <v>12019</v>
      </c>
      <c r="AX102" s="1">
        <f>COUNTIF($A$13:$AS$13,AW$3)</f>
        <v>9</v>
      </c>
      <c r="AY102" s="6">
        <f t="shared" si="4"/>
        <v>1335.4444444444443</v>
      </c>
      <c r="AZ102" s="1">
        <f>SUMIF($C$13:$AS$13,AZ$3,$C102:$AS102)</f>
        <v>14846</v>
      </c>
      <c r="BA102" s="1">
        <f>COUNTIF($A$13:$AS$13,AZ$3)</f>
        <v>12</v>
      </c>
      <c r="BB102" s="6">
        <f t="shared" si="5"/>
        <v>1237.1666666666667</v>
      </c>
      <c r="BC102" s="1">
        <f>SUMIF($C$13:$AS$13,BC$3,$C102:$AS102)</f>
        <v>9837</v>
      </c>
      <c r="BD102" s="1">
        <f>COUNTIF($A$13:$AS$13,BC$3)</f>
        <v>8</v>
      </c>
      <c r="BE102" s="6">
        <f t="shared" si="6"/>
        <v>1229.625</v>
      </c>
      <c r="BF102" s="1"/>
      <c r="BG102" s="1"/>
      <c r="BH102" s="6"/>
    </row>
    <row r="103" spans="1:60" ht="15" x14ac:dyDescent="0.25">
      <c r="A103" s="35">
        <v>0.57291666666666663</v>
      </c>
      <c r="B103" s="7" t="s">
        <v>10</v>
      </c>
      <c r="C103">
        <v>493</v>
      </c>
      <c r="D103">
        <v>293</v>
      </c>
      <c r="E103">
        <v>407</v>
      </c>
      <c r="F103">
        <v>502</v>
      </c>
      <c r="G103">
        <v>362</v>
      </c>
      <c r="H103">
        <v>0</v>
      </c>
      <c r="K103" s="10"/>
      <c r="R103" s="35">
        <v>0.57291666666666663</v>
      </c>
      <c r="S103" s="7" t="s">
        <v>10</v>
      </c>
      <c r="T103">
        <v>1087</v>
      </c>
      <c r="U103">
        <v>654</v>
      </c>
      <c r="V103">
        <v>725</v>
      </c>
      <c r="W103">
        <v>813</v>
      </c>
      <c r="X103">
        <v>913</v>
      </c>
      <c r="Y103">
        <v>0</v>
      </c>
      <c r="AA103" s="26">
        <v>0.48958333333333331</v>
      </c>
      <c r="AB103" s="26" t="s">
        <v>10</v>
      </c>
      <c r="AC103">
        <v>2134</v>
      </c>
      <c r="AD103">
        <v>2799</v>
      </c>
      <c r="AE103">
        <v>1865</v>
      </c>
      <c r="AF103">
        <v>1768</v>
      </c>
      <c r="AG103">
        <v>2901</v>
      </c>
      <c r="AH103">
        <v>2640</v>
      </c>
      <c r="AI103">
        <v>3</v>
      </c>
      <c r="AJ103" s="20"/>
      <c r="AK103" s="38">
        <v>0.48958333333333331</v>
      </c>
      <c r="AL103" s="26" t="s">
        <v>10</v>
      </c>
      <c r="AM103" s="20">
        <v>1814</v>
      </c>
      <c r="AN103" s="20">
        <v>1955</v>
      </c>
      <c r="AO103" s="20">
        <v>2124</v>
      </c>
      <c r="AP103" s="20">
        <v>2679</v>
      </c>
      <c r="AQ103" s="20">
        <v>2870</v>
      </c>
      <c r="AR103" s="20">
        <v>202</v>
      </c>
      <c r="AT103" s="20"/>
      <c r="AU103" s="6"/>
      <c r="AV103" s="5">
        <f t="shared" si="7"/>
        <v>22</v>
      </c>
      <c r="AW103" s="1">
        <f>SUMIF($C$13:$AS$13,AW$3,$C103:$AS103)</f>
        <v>10463</v>
      </c>
      <c r="AX103" s="1">
        <f>COUNTIF($A$13:$AS$13,AW$3)</f>
        <v>9</v>
      </c>
      <c r="AY103" s="6">
        <f t="shared" si="4"/>
        <v>1162.5555555555557</v>
      </c>
      <c r="AZ103" s="1">
        <f>SUMIF($C$13:$AS$13,AZ$3,$C103:$AS103)</f>
        <v>16360</v>
      </c>
      <c r="BA103" s="1">
        <f>COUNTIF($A$13:$AS$13,AZ$3)</f>
        <v>12</v>
      </c>
      <c r="BB103" s="6">
        <f t="shared" si="5"/>
        <v>1363.3333333333333</v>
      </c>
      <c r="BC103" s="1">
        <f>SUMIF($C$13:$AS$13,BC$3,$C103:$AS103)</f>
        <v>5180</v>
      </c>
      <c r="BD103" s="1">
        <f>COUNTIF($A$13:$AS$13,BC$3)</f>
        <v>8</v>
      </c>
      <c r="BE103" s="6">
        <f t="shared" si="6"/>
        <v>647.5</v>
      </c>
      <c r="BF103" s="1"/>
      <c r="BG103" s="1"/>
      <c r="BH103" s="6"/>
    </row>
    <row r="104" spans="1:60" ht="15" x14ac:dyDescent="0.25">
      <c r="A104" s="35"/>
      <c r="C104"/>
      <c r="D104"/>
      <c r="E104"/>
      <c r="F104"/>
      <c r="G104"/>
      <c r="H104"/>
      <c r="K104" s="10"/>
      <c r="R104" s="35"/>
      <c r="T104"/>
      <c r="U104"/>
      <c r="V104"/>
      <c r="W104"/>
      <c r="X104"/>
      <c r="Y104"/>
      <c r="AA104" s="26"/>
      <c r="AB104" s="26"/>
      <c r="AC104"/>
      <c r="AD104"/>
      <c r="AE104"/>
      <c r="AF104"/>
      <c r="AG104"/>
      <c r="AH104"/>
      <c r="AI104"/>
      <c r="AJ104" s="20"/>
      <c r="AK104" s="38"/>
      <c r="AL104" s="26"/>
      <c r="AM104" s="20"/>
      <c r="AN104" s="20"/>
      <c r="AO104" s="20"/>
      <c r="AP104" s="20"/>
      <c r="AQ104" s="20"/>
      <c r="AR104" s="20"/>
      <c r="AT104" s="20"/>
      <c r="AU104" s="6"/>
      <c r="AV104" s="5">
        <f t="shared" si="7"/>
        <v>22.25</v>
      </c>
      <c r="AW104" s="1">
        <f>SUMIF($C$13:$AS$13,AW$3,$C104:$AS104)</f>
        <v>0</v>
      </c>
      <c r="AX104" s="1">
        <f>COUNTIF($A$13:$AS$13,AW$3)</f>
        <v>9</v>
      </c>
      <c r="AY104" s="6">
        <f t="shared" si="4"/>
        <v>0</v>
      </c>
      <c r="AZ104" s="1">
        <f>SUMIF($C$13:$AS$13,AZ$3,$C104:$AS104)</f>
        <v>0</v>
      </c>
      <c r="BA104" s="1">
        <f>COUNTIF($A$13:$AS$13,AZ$3)</f>
        <v>12</v>
      </c>
      <c r="BB104" s="6">
        <f t="shared" si="5"/>
        <v>0</v>
      </c>
      <c r="BC104" s="1">
        <f>SUMIF($C$13:$AS$13,BC$3,$C104:$AS104)</f>
        <v>0</v>
      </c>
      <c r="BD104" s="1">
        <f>COUNTIF($A$13:$AS$13,BC$3)</f>
        <v>8</v>
      </c>
      <c r="BE104" s="6">
        <f t="shared" si="6"/>
        <v>0</v>
      </c>
      <c r="BF104" s="1"/>
      <c r="BG104" s="1"/>
      <c r="BH104" s="6"/>
    </row>
    <row r="105" spans="1:60" ht="15" x14ac:dyDescent="0.25">
      <c r="A105" s="35"/>
      <c r="C105"/>
      <c r="D105"/>
      <c r="E105"/>
      <c r="F105"/>
      <c r="G105"/>
      <c r="H105"/>
      <c r="K105" s="10"/>
      <c r="R105" s="35"/>
      <c r="T105"/>
      <c r="U105"/>
      <c r="V105"/>
      <c r="W105"/>
      <c r="X105"/>
      <c r="Y105"/>
      <c r="AA105" s="26"/>
      <c r="AB105" s="26"/>
      <c r="AC105"/>
      <c r="AD105"/>
      <c r="AE105"/>
      <c r="AF105"/>
      <c r="AG105"/>
      <c r="AH105"/>
      <c r="AI105"/>
      <c r="AJ105" s="20"/>
      <c r="AK105" s="38"/>
      <c r="AL105" s="26"/>
      <c r="AM105" s="20"/>
      <c r="AN105" s="20"/>
      <c r="AO105" s="20"/>
      <c r="AP105" s="20"/>
      <c r="AQ105" s="20"/>
      <c r="AR105" s="20"/>
      <c r="AT105" s="20"/>
      <c r="AU105" s="6"/>
      <c r="AV105" s="5">
        <f t="shared" si="7"/>
        <v>22.5</v>
      </c>
      <c r="AW105" s="1">
        <f>SUMIF($C$13:$AS$13,AW$3,$C105:$AS105)</f>
        <v>0</v>
      </c>
      <c r="AX105" s="1">
        <f>COUNTIF($A$13:$AS$13,AW$3)</f>
        <v>9</v>
      </c>
      <c r="AY105" s="6">
        <f t="shared" si="4"/>
        <v>0</v>
      </c>
      <c r="AZ105" s="1">
        <f>SUMIF($C$13:$AS$13,AZ$3,$C105:$AS105)</f>
        <v>0</v>
      </c>
      <c r="BA105" s="1">
        <f>COUNTIF($A$13:$AS$13,AZ$3)</f>
        <v>12</v>
      </c>
      <c r="BB105" s="6">
        <f t="shared" si="5"/>
        <v>0</v>
      </c>
      <c r="BC105" s="1">
        <f>SUMIF($C$13:$AS$13,BC$3,$C105:$AS105)</f>
        <v>0</v>
      </c>
      <c r="BD105" s="1">
        <f>COUNTIF($A$13:$AS$13,BC$3)</f>
        <v>8</v>
      </c>
      <c r="BE105" s="6">
        <f t="shared" si="6"/>
        <v>0</v>
      </c>
      <c r="BF105" s="1"/>
      <c r="BG105" s="1"/>
      <c r="BH105" s="6"/>
    </row>
    <row r="106" spans="1:60" ht="15" x14ac:dyDescent="0.25">
      <c r="A106" s="35"/>
      <c r="C106"/>
      <c r="D106"/>
      <c r="E106"/>
      <c r="F106"/>
      <c r="G106"/>
      <c r="H106"/>
      <c r="K106" s="10"/>
      <c r="R106" s="35"/>
      <c r="T106"/>
      <c r="U106"/>
      <c r="V106"/>
      <c r="W106"/>
      <c r="X106"/>
      <c r="Y106"/>
      <c r="AA106" s="26"/>
      <c r="AB106" s="26"/>
      <c r="AC106"/>
      <c r="AD106"/>
      <c r="AE106"/>
      <c r="AF106"/>
      <c r="AG106"/>
      <c r="AH106"/>
      <c r="AI106"/>
      <c r="AJ106" s="20"/>
      <c r="AK106" s="38"/>
      <c r="AL106" s="26"/>
      <c r="AM106" s="20"/>
      <c r="AN106" s="20"/>
      <c r="AO106" s="20"/>
      <c r="AP106" s="20"/>
      <c r="AQ106" s="20"/>
      <c r="AR106" s="20"/>
      <c r="AT106" s="20"/>
      <c r="AU106" s="6"/>
      <c r="AV106" s="5">
        <f t="shared" si="7"/>
        <v>22.75</v>
      </c>
      <c r="AW106" s="1">
        <f>SUMIF($C$13:$AS$13,AW$3,$C106:$AS106)</f>
        <v>0</v>
      </c>
      <c r="AX106" s="1">
        <f>COUNTIF($A$13:$AS$13,AW$3)</f>
        <v>9</v>
      </c>
      <c r="AY106" s="6">
        <f t="shared" si="4"/>
        <v>0</v>
      </c>
      <c r="AZ106" s="1">
        <f>SUMIF($C$13:$AS$13,AZ$3,$C106:$AS106)</f>
        <v>0</v>
      </c>
      <c r="BA106" s="1">
        <f>COUNTIF($A$13:$AS$13,AZ$3)</f>
        <v>12</v>
      </c>
      <c r="BB106" s="6">
        <f t="shared" si="5"/>
        <v>0</v>
      </c>
      <c r="BC106" s="1">
        <f>SUMIF($C$13:$AS$13,BC$3,$C106:$AS106)</f>
        <v>0</v>
      </c>
      <c r="BD106" s="1">
        <f>COUNTIF($A$13:$AS$13,BC$3)</f>
        <v>8</v>
      </c>
      <c r="BE106" s="6">
        <f t="shared" si="6"/>
        <v>0</v>
      </c>
      <c r="BF106" s="1"/>
      <c r="BG106" s="1"/>
      <c r="BH106" s="6"/>
    </row>
    <row r="107" spans="1:60" ht="15" x14ac:dyDescent="0.25">
      <c r="A107" s="35"/>
      <c r="C107"/>
      <c r="D107"/>
      <c r="E107"/>
      <c r="F107"/>
      <c r="G107"/>
      <c r="H107"/>
      <c r="K107" s="10"/>
      <c r="R107" s="35"/>
      <c r="T107"/>
      <c r="U107"/>
      <c r="V107"/>
      <c r="W107"/>
      <c r="X107"/>
      <c r="Y107"/>
      <c r="AA107" s="26"/>
      <c r="AB107" s="26"/>
      <c r="AC107"/>
      <c r="AD107"/>
      <c r="AE107"/>
      <c r="AF107"/>
      <c r="AG107"/>
      <c r="AH107"/>
      <c r="AI107"/>
      <c r="AJ107" s="20"/>
      <c r="AK107" s="38"/>
      <c r="AL107" s="26"/>
      <c r="AM107" s="20"/>
      <c r="AN107" s="20"/>
      <c r="AO107" s="20"/>
      <c r="AP107" s="20"/>
      <c r="AQ107" s="20"/>
      <c r="AR107" s="20"/>
      <c r="AT107" s="20"/>
      <c r="AU107" s="6"/>
      <c r="AV107" s="5">
        <f t="shared" si="7"/>
        <v>23</v>
      </c>
      <c r="AW107" s="1">
        <f>SUMIF($C$13:$AS$13,AW$3,$C107:$AS107)</f>
        <v>0</v>
      </c>
      <c r="AX107" s="1">
        <f>COUNTIF($A$13:$AS$13,AW$3)</f>
        <v>9</v>
      </c>
      <c r="AY107" s="6">
        <f t="shared" si="4"/>
        <v>0</v>
      </c>
      <c r="AZ107" s="1">
        <f>SUMIF($C$13:$AS$13,AZ$3,$C107:$AS107)</f>
        <v>0</v>
      </c>
      <c r="BA107" s="1">
        <f>COUNTIF($A$13:$AS$13,AZ$3)</f>
        <v>12</v>
      </c>
      <c r="BB107" s="6">
        <f t="shared" si="5"/>
        <v>0</v>
      </c>
      <c r="BC107" s="1">
        <f>SUMIF($C$13:$AS$13,BC$3,$C107:$AS107)</f>
        <v>0</v>
      </c>
      <c r="BD107" s="1">
        <f>COUNTIF($A$13:$AS$13,BC$3)</f>
        <v>8</v>
      </c>
      <c r="BE107" s="6">
        <f t="shared" si="6"/>
        <v>0</v>
      </c>
      <c r="BF107" s="1"/>
      <c r="BG107" s="1"/>
      <c r="BH107" s="6"/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activity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Axel CHEMLA</cp:lastModifiedBy>
  <dcterms:created xsi:type="dcterms:W3CDTF">2010-09-29T08:38:15Z</dcterms:created>
  <dcterms:modified xsi:type="dcterms:W3CDTF">2023-07-22T21:28:32Z</dcterms:modified>
</cp:coreProperties>
</file>