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6-Our Papers\In Preparation\GBA hMO_Isabel\Figures\Supplementary Figures\Fig S7\C\"/>
    </mc:Choice>
  </mc:AlternateContent>
  <xr:revisionPtr revIDLastSave="0" documentId="13_ncr:1_{804705BA-7A99-4573-A762-0E04566915D4}" xr6:coauthVersionLast="36" xr6:coauthVersionMax="36" xr10:uidLastSave="{00000000-0000-0000-0000-000000000000}"/>
  <bookViews>
    <workbookView xWindow="0" yWindow="0" windowWidth="28800" windowHeight="11625" firstSheet="6" activeTab="13" xr2:uid="{A8AE070E-ADE8-453A-9C7E-921B1729DA5B}"/>
  </bookViews>
  <sheets>
    <sheet name="E32" sheetId="2" r:id="rId1"/>
    <sheet name="E33" sheetId="3" r:id="rId2"/>
    <sheet name="E35 - WT" sheetId="4" r:id="rId3"/>
    <sheet name="E35 - Mut" sheetId="5" r:id="rId4"/>
    <sheet name="E36 - WT" sheetId="6" r:id="rId5"/>
    <sheet name="E36 - Mut" sheetId="7" r:id="rId6"/>
    <sheet name="E37 - WT" sheetId="8" r:id="rId7"/>
    <sheet name="E37 - Mut" sheetId="9" r:id="rId8"/>
    <sheet name="E42" sheetId="1" r:id="rId9"/>
    <sheet name="E45" sheetId="10" r:id="rId10"/>
    <sheet name="E46 - WT" sheetId="11" r:id="rId11"/>
    <sheet name="E46 - Mut" sheetId="12" r:id="rId12"/>
    <sheet name="E47 - WT" sheetId="13" r:id="rId13"/>
    <sheet name="E47 - Mut" sheetId="14" r:id="rId14"/>
  </sheets>
  <definedNames>
    <definedName name="MethodPointer1" localSheetId="0">-1793462576</definedName>
    <definedName name="MethodPointer1" localSheetId="1">-1185224928</definedName>
    <definedName name="MethodPointer1" localSheetId="3">-603389760</definedName>
    <definedName name="MethodPointer1" localSheetId="2">-603389760</definedName>
    <definedName name="MethodPointer1" localSheetId="5">-1291850176</definedName>
    <definedName name="MethodPointer1" localSheetId="4">-1291850176</definedName>
    <definedName name="MethodPointer1" localSheetId="7">-1237718560</definedName>
    <definedName name="MethodPointer1" localSheetId="6">-1237718560</definedName>
    <definedName name="MethodPointer1" localSheetId="9">-1501297072</definedName>
    <definedName name="MethodPointer1" localSheetId="11">-957109664</definedName>
    <definedName name="MethodPointer1" localSheetId="10">-957109664</definedName>
    <definedName name="MethodPointer1" localSheetId="13">-2144275200</definedName>
    <definedName name="MethodPointer1" localSheetId="12">-2144275200</definedName>
    <definedName name="MethodPointer1">-1901186368</definedName>
    <definedName name="MethodPointer2" localSheetId="0">450</definedName>
    <definedName name="MethodPointer2" localSheetId="1">291</definedName>
    <definedName name="MethodPointer2" localSheetId="3">668</definedName>
    <definedName name="MethodPointer2" localSheetId="2">668</definedName>
    <definedName name="MethodPointer2" localSheetId="5">560</definedName>
    <definedName name="MethodPointer2" localSheetId="4">560</definedName>
    <definedName name="MethodPointer2" localSheetId="7">400</definedName>
    <definedName name="MethodPointer2" localSheetId="6">400</definedName>
    <definedName name="MethodPointer2" localSheetId="9">575</definedName>
    <definedName name="MethodPointer2" localSheetId="11">562</definedName>
    <definedName name="MethodPointer2" localSheetId="10">562</definedName>
    <definedName name="MethodPointer2" localSheetId="13">449</definedName>
    <definedName name="MethodPointer2" localSheetId="12">449</definedName>
    <definedName name="MethodPointer2">680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14" l="1"/>
  <c r="S44" i="14"/>
  <c r="R44" i="14"/>
  <c r="T44" i="13"/>
  <c r="S44" i="13"/>
  <c r="R44" i="13"/>
  <c r="Q46" i="12"/>
  <c r="Q45" i="12"/>
  <c r="Q44" i="12"/>
  <c r="Q46" i="11"/>
  <c r="Q45" i="11"/>
  <c r="Q44" i="11"/>
  <c r="T45" i="10"/>
  <c r="S45" i="10"/>
  <c r="R45" i="10"/>
  <c r="Q45" i="10"/>
  <c r="P45" i="10"/>
  <c r="AA45" i="10"/>
  <c r="Z45" i="10"/>
  <c r="Y45" i="10"/>
  <c r="X45" i="10"/>
  <c r="W45" i="10"/>
  <c r="V45" i="10"/>
  <c r="U45" i="10"/>
  <c r="R45" i="8"/>
  <c r="R44" i="8"/>
  <c r="R45" i="9"/>
  <c r="R44" i="9"/>
  <c r="Q44" i="7"/>
  <c r="Q45" i="7"/>
  <c r="Q45" i="6"/>
  <c r="Q44" i="6"/>
  <c r="Q45" i="5"/>
  <c r="Q44" i="5"/>
  <c r="Q45" i="4"/>
  <c r="Q44" i="4"/>
  <c r="R46" i="3"/>
  <c r="R45" i="3"/>
  <c r="R35" i="2"/>
  <c r="R34" i="2"/>
  <c r="R33" i="2"/>
  <c r="R32" i="2"/>
  <c r="V55" i="1"/>
  <c r="U55" i="1"/>
  <c r="T55" i="1"/>
  <c r="S55" i="1"/>
  <c r="R55" i="1"/>
  <c r="Q55" i="1"/>
</calcChain>
</file>

<file path=xl/sharedStrings.xml><?xml version="1.0" encoding="utf-8"?>
<sst xmlns="http://schemas.openxmlformats.org/spreadsheetml/2006/main" count="3810" uniqueCount="195">
  <si>
    <t>Software Version</t>
  </si>
  <si>
    <t>3.11.19</t>
  </si>
  <si>
    <t>Experiment File Path:</t>
  </si>
  <si>
    <t>C:\Cytation\IR_20210831_E42_D30.xpt</t>
  </si>
  <si>
    <t>Protocol File Path:</t>
  </si>
  <si>
    <t>C:\Users\Public\Documents\Protocols\hMOs_size_IR_1.5x.prt</t>
  </si>
  <si>
    <t>Plate Number</t>
  </si>
  <si>
    <t>Plate 1</t>
  </si>
  <si>
    <t>Date</t>
  </si>
  <si>
    <t>Time</t>
  </si>
  <si>
    <t>Reader Type:</t>
  </si>
  <si>
    <t>Cytation5</t>
  </si>
  <si>
    <t>Reader Serial Number:</t>
  </si>
  <si>
    <t>Reading Type</t>
  </si>
  <si>
    <t>Reader</t>
  </si>
  <si>
    <t>Procedure Details</t>
  </si>
  <si>
    <t>Plate Type</t>
  </si>
  <si>
    <t>Costar 96 round bottom - guessed (Use plate lid)</t>
  </si>
  <si>
    <t>Eject plate on completion</t>
  </si>
  <si>
    <t>Set Temperature</t>
  </si>
  <si>
    <t>Setpoint 37Â°C, Gradient 0 Â°C</t>
  </si>
  <si>
    <t>Preheat before moving to next step</t>
  </si>
  <si>
    <t>Read</t>
  </si>
  <si>
    <t>Image Single Image</t>
  </si>
  <si>
    <t>Full Plate</t>
  </si>
  <si>
    <t>Objective: 1,25x</t>
  </si>
  <si>
    <t>Channel 1:  Bright Field</t>
  </si>
  <si>
    <t xml:space="preserve">    LED intensity: 8, Integration time: 20 msec, Camera gain: 15</t>
  </si>
  <si>
    <t xml:space="preserve">    Fixed focal height at bottom elevation plus 0 Âµm</t>
  </si>
  <si>
    <t xml:space="preserve">    Vibration CV threshold: 0,01</t>
  </si>
  <si>
    <t xml:space="preserve">    Images to average: 1</t>
  </si>
  <si>
    <t>Horizontal offset: 0 Âµm, Vertical offset: 0 Âµm</t>
  </si>
  <si>
    <t>Delay after plate movement: 600 msec</t>
  </si>
  <si>
    <t>Layout</t>
  </si>
  <si>
    <t>GDNF</t>
  </si>
  <si>
    <t>A</t>
  </si>
  <si>
    <t>kti6</t>
  </si>
  <si>
    <t>sgo1</t>
  </si>
  <si>
    <t>Well ID</t>
  </si>
  <si>
    <t>B</t>
  </si>
  <si>
    <t>LDH</t>
  </si>
  <si>
    <t>C</t>
  </si>
  <si>
    <t>D</t>
  </si>
  <si>
    <t>E</t>
  </si>
  <si>
    <t>F</t>
  </si>
  <si>
    <t>G</t>
  </si>
  <si>
    <t>H</t>
  </si>
  <si>
    <t>Results</t>
  </si>
  <si>
    <t>Bitmap [Bright Field]</t>
  </si>
  <si>
    <t>Cell Count</t>
  </si>
  <si>
    <t>Object Size</t>
  </si>
  <si>
    <t>Object Area</t>
  </si>
  <si>
    <t>Object Mask Length[Bright Field]</t>
  </si>
  <si>
    <t>Object Mask Width[Bright Field]</t>
  </si>
  <si>
    <t>Object Perimeter</t>
  </si>
  <si>
    <t>Object Circularity</t>
  </si>
  <si>
    <t>MeanSize</t>
  </si>
  <si>
    <t>Well</t>
  </si>
  <si>
    <t>Untreated</t>
  </si>
  <si>
    <t>3.10.06</t>
  </si>
  <si>
    <t>C:\Cytation\20210326_organoidsize.xpt</t>
  </si>
  <si>
    <t>C:\Cytation\Protocols\hMOs_size.prt</t>
  </si>
  <si>
    <t>Objective: 4x</t>
  </si>
  <si>
    <t>SPL1</t>
  </si>
  <si>
    <t>SPL9</t>
  </si>
  <si>
    <t>SPL17</t>
  </si>
  <si>
    <t>SPL25</t>
  </si>
  <si>
    <t>SPL33</t>
  </si>
  <si>
    <t>SPL41</t>
  </si>
  <si>
    <t>SPL49</t>
  </si>
  <si>
    <t>SPL57</t>
  </si>
  <si>
    <t>SPL65</t>
  </si>
  <si>
    <t>SPL73</t>
  </si>
  <si>
    <t>SPL81</t>
  </si>
  <si>
    <t>SPL89</t>
  </si>
  <si>
    <t>SPL2</t>
  </si>
  <si>
    <t>SPL10</t>
  </si>
  <si>
    <t>SPL18</t>
  </si>
  <si>
    <t>SPL26</t>
  </si>
  <si>
    <t>SPL34</t>
  </si>
  <si>
    <t>SPL42</t>
  </si>
  <si>
    <t>SPL50</t>
  </si>
  <si>
    <t>SPL58</t>
  </si>
  <si>
    <t>SPL66</t>
  </si>
  <si>
    <t>SPL74</t>
  </si>
  <si>
    <t>SPL82</t>
  </si>
  <si>
    <t>SPL90</t>
  </si>
  <si>
    <t>SPL3</t>
  </si>
  <si>
    <t>SPL11</t>
  </si>
  <si>
    <t>SPL19</t>
  </si>
  <si>
    <t>SPL27</t>
  </si>
  <si>
    <t>SPL35</t>
  </si>
  <si>
    <t>SPL43</t>
  </si>
  <si>
    <t>SPL51</t>
  </si>
  <si>
    <t>SPL59</t>
  </si>
  <si>
    <t>SPL67</t>
  </si>
  <si>
    <t>SPL75</t>
  </si>
  <si>
    <t>SPL83</t>
  </si>
  <si>
    <t>SPL91</t>
  </si>
  <si>
    <t>SPL4</t>
  </si>
  <si>
    <t>SPL12</t>
  </si>
  <si>
    <t>SPL20</t>
  </si>
  <si>
    <t>SPL28</t>
  </si>
  <si>
    <t>SPL36</t>
  </si>
  <si>
    <t>SPL44</t>
  </si>
  <si>
    <t>SPL52</t>
  </si>
  <si>
    <t>SPL60</t>
  </si>
  <si>
    <t>SPL68</t>
  </si>
  <si>
    <t>SPL76</t>
  </si>
  <si>
    <t>SPL84</t>
  </si>
  <si>
    <t>SPL92</t>
  </si>
  <si>
    <t>SPL5</t>
  </si>
  <si>
    <t>SPL13</t>
  </si>
  <si>
    <t>SPL21</t>
  </si>
  <si>
    <t>SPL29</t>
  </si>
  <si>
    <t>SPL37</t>
  </si>
  <si>
    <t>SPL45</t>
  </si>
  <si>
    <t>SPL53</t>
  </si>
  <si>
    <t>SPL61</t>
  </si>
  <si>
    <t>SPL69</t>
  </si>
  <si>
    <t>SPL77</t>
  </si>
  <si>
    <t>SPL85</t>
  </si>
  <si>
    <t>SPL93</t>
  </si>
  <si>
    <t>SPL6</t>
  </si>
  <si>
    <t>SPL14</t>
  </si>
  <si>
    <t>SPL22</t>
  </si>
  <si>
    <t>SPL30</t>
  </si>
  <si>
    <t>SPL38</t>
  </si>
  <si>
    <t>SPL46</t>
  </si>
  <si>
    <t>SPL54</t>
  </si>
  <si>
    <t>SPL62</t>
  </si>
  <si>
    <t>SPL70</t>
  </si>
  <si>
    <t>SPL78</t>
  </si>
  <si>
    <t>SPL86</t>
  </si>
  <si>
    <t>SPL94</t>
  </si>
  <si>
    <t>SPL7</t>
  </si>
  <si>
    <t>SPL15</t>
  </si>
  <si>
    <t>SPL23</t>
  </si>
  <si>
    <t>SPL31</t>
  </si>
  <si>
    <t>SPL39</t>
  </si>
  <si>
    <t>SPL47</t>
  </si>
  <si>
    <t>SPL55</t>
  </si>
  <si>
    <t>SPL63</t>
  </si>
  <si>
    <t>SPL71</t>
  </si>
  <si>
    <t>SPL79</t>
  </si>
  <si>
    <t>SPL87</t>
  </si>
  <si>
    <t>SPL95</t>
  </si>
  <si>
    <t>SPL8</t>
  </si>
  <si>
    <t>SPL16</t>
  </si>
  <si>
    <t>SPL24</t>
  </si>
  <si>
    <t>SPL32</t>
  </si>
  <si>
    <t>SPL40</t>
  </si>
  <si>
    <t>SPL48</t>
  </si>
  <si>
    <t>SPL56</t>
  </si>
  <si>
    <t>SPL64</t>
  </si>
  <si>
    <t>SPL72</t>
  </si>
  <si>
    <t>SPL80</t>
  </si>
  <si>
    <t>SPL88</t>
  </si>
  <si>
    <t>SPL96</t>
  </si>
  <si>
    <t>K7</t>
  </si>
  <si>
    <t>Ebisc</t>
  </si>
  <si>
    <t>Exp32 -30d</t>
  </si>
  <si>
    <t>Mut Ebisc</t>
  </si>
  <si>
    <t>Mut 309</t>
  </si>
  <si>
    <t>E32-30d</t>
  </si>
  <si>
    <t>E25d95</t>
  </si>
  <si>
    <t>Mean Size</t>
  </si>
  <si>
    <t>C:\Cytation\20210402_hmoSize_mETALS_E33D35.xpt</t>
  </si>
  <si>
    <t>For Metals</t>
  </si>
  <si>
    <t>C:\Cytation\20210507_SizevMOs_IR.xpt</t>
  </si>
  <si>
    <t>C:\Cytation\Protocols\hMOs_size_IR.prt</t>
  </si>
  <si>
    <t>Plate 4</t>
  </si>
  <si>
    <t>Syndotblot/LDH</t>
  </si>
  <si>
    <t>Lipidomics</t>
  </si>
  <si>
    <t>Plate 5</t>
  </si>
  <si>
    <t>KTI6</t>
  </si>
  <si>
    <t>SGO1</t>
  </si>
  <si>
    <t>C:\Cytation\20210511_size_E36D30.xpt</t>
  </si>
  <si>
    <t>Seahorse</t>
  </si>
  <si>
    <t>SynDotBlot</t>
  </si>
  <si>
    <t>8dOHGELISA</t>
  </si>
  <si>
    <t>Plate 2</t>
  </si>
  <si>
    <t>Kti6</t>
  </si>
  <si>
    <t>C:\Cytation\202105011_Size_E37_ForDay30.xpt</t>
  </si>
  <si>
    <t>Syndotblot</t>
  </si>
  <si>
    <t>d8hg ELISA</t>
  </si>
  <si>
    <t>C:\Cytation\IR_20211111_e45_d30.xpt</t>
  </si>
  <si>
    <t>E45.1</t>
  </si>
  <si>
    <t>E45.2</t>
  </si>
  <si>
    <t>;</t>
  </si>
  <si>
    <t>C:\Cytation\IR_20211114_Size_E46D30_Unt_DFX_Metals_LipidP_LDH_8dOHG.xpt</t>
  </si>
  <si>
    <t>A1..F12</t>
  </si>
  <si>
    <t>?????</t>
  </si>
  <si>
    <t>C:\Cytation\IR_20211126_Size47D30_LDH_LipidPeroxidation_Metals_untreated.xpt</t>
  </si>
  <si>
    <t>E1..H12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</si>
</sst>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0"/>
      <color theme="7" tint="0.79998168889431442"/>
      <name val="Arial"/>
      <family val="2"/>
    </font>
    <font>
      <b/>
      <sz val="10"/>
      <color rgb="FF7030A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A6CA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101010"/>
        <bgColor indexed="64"/>
      </patternFill>
    </fill>
    <fill>
      <patternFill patternType="solid">
        <fgColor rgb="FF787878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E111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A4444"/>
        <bgColor indexed="64"/>
      </patternFill>
    </fill>
    <fill>
      <patternFill patternType="solid">
        <fgColor rgb="FFF86666"/>
        <bgColor indexed="64"/>
      </patternFill>
    </fill>
    <fill>
      <patternFill patternType="solid">
        <fgColor rgb="FFF95555"/>
        <bgColor indexed="64"/>
      </patternFill>
    </fill>
    <fill>
      <patternFill patternType="solid">
        <fgColor rgb="FFFC3333"/>
        <bgColor indexed="64"/>
      </patternFill>
    </fill>
    <fill>
      <patternFill patternType="solid">
        <fgColor rgb="FFEEDFDF"/>
        <bgColor indexed="64"/>
      </patternFill>
    </fill>
    <fill>
      <patternFill patternType="solid">
        <fgColor rgb="FFFD2222"/>
        <bgColor indexed="64"/>
      </patternFill>
    </fill>
    <fill>
      <patternFill patternType="solid">
        <fgColor rgb="FF5197CC"/>
        <bgColor indexed="64"/>
      </patternFill>
    </fill>
    <fill>
      <patternFill patternType="solid">
        <fgColor rgb="FF3385C2"/>
        <bgColor indexed="64"/>
      </patternFill>
    </fill>
    <fill>
      <patternFill patternType="solid">
        <fgColor rgb="FF8DBCE0"/>
        <bgColor indexed="64"/>
      </patternFill>
    </fill>
    <fill>
      <patternFill patternType="solid">
        <fgColor rgb="FF7EB2DB"/>
        <bgColor indexed="64"/>
      </patternFill>
    </fill>
    <fill>
      <patternFill patternType="solid">
        <fgColor rgb="FFABCEEA"/>
        <bgColor indexed="64"/>
      </patternFill>
    </fill>
    <fill>
      <patternFill patternType="solid">
        <fgColor rgb="FF9CC5E5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428EC7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60A0D1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ABAB"/>
        <bgColor indexed="64"/>
      </patternFill>
    </fill>
    <fill>
      <patternFill patternType="solid">
        <fgColor rgb="FFF49A9A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58989"/>
        <bgColor indexed="64"/>
      </patternFill>
    </fill>
    <fill>
      <patternFill patternType="solid">
        <fgColor rgb="FFF67878"/>
        <bgColor indexed="64"/>
      </patternFill>
    </fill>
    <fill>
      <patternFill patternType="solid">
        <fgColor rgb="FFF0CDCD"/>
        <bgColor indexed="64"/>
      </patternFill>
    </fill>
    <fill>
      <patternFill patternType="solid">
        <fgColor rgb="FFF1BCB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CACAC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4">
    <xf numFmtId="0" fontId="0" fillId="0" borderId="0" xfId="0"/>
    <xf numFmtId="14" fontId="0" fillId="0" borderId="0" xfId="0" applyNumberFormat="1"/>
    <xf numFmtId="21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3" fillId="16" borderId="3" xfId="0" applyFont="1" applyFill="1" applyBorder="1" applyAlignment="1">
      <alignment horizontal="center" vertical="center" wrapText="1"/>
    </xf>
    <xf numFmtId="11" fontId="3" fillId="17" borderId="3" xfId="0" applyNumberFormat="1" applyFont="1" applyFill="1" applyBorder="1" applyAlignment="1">
      <alignment horizontal="center" vertical="center" wrapText="1"/>
    </xf>
    <xf numFmtId="11" fontId="3" fillId="18" borderId="3" xfId="0" applyNumberFormat="1" applyFont="1" applyFill="1" applyBorder="1" applyAlignment="1">
      <alignment horizontal="center" vertical="center" wrapText="1"/>
    </xf>
    <xf numFmtId="11" fontId="3" fillId="19" borderId="3" xfId="0" applyNumberFormat="1" applyFont="1" applyFill="1" applyBorder="1" applyAlignment="1">
      <alignment horizontal="center" vertical="center" wrapText="1"/>
    </xf>
    <xf numFmtId="11" fontId="3" fillId="20" borderId="3" xfId="0" applyNumberFormat="1" applyFont="1" applyFill="1" applyBorder="1" applyAlignment="1">
      <alignment horizontal="center" vertical="center" wrapText="1"/>
    </xf>
    <xf numFmtId="11" fontId="3" fillId="21" borderId="3" xfId="0" applyNumberFormat="1" applyFont="1" applyFill="1" applyBorder="1" applyAlignment="1">
      <alignment horizontal="center" vertical="center" wrapText="1"/>
    </xf>
    <xf numFmtId="11" fontId="3" fillId="22" borderId="3" xfId="0" applyNumberFormat="1" applyFont="1" applyFill="1" applyBorder="1" applyAlignment="1">
      <alignment horizontal="center" vertical="center" wrapText="1"/>
    </xf>
    <xf numFmtId="11" fontId="3" fillId="23" borderId="3" xfId="0" applyNumberFormat="1" applyFont="1" applyFill="1" applyBorder="1" applyAlignment="1">
      <alignment horizontal="center" vertical="center" wrapText="1"/>
    </xf>
    <xf numFmtId="11" fontId="3" fillId="24" borderId="3" xfId="0" applyNumberFormat="1" applyFont="1" applyFill="1" applyBorder="1" applyAlignment="1">
      <alignment horizontal="center" vertical="center" wrapText="1"/>
    </xf>
    <xf numFmtId="0" fontId="3" fillId="25" borderId="3" xfId="0" applyFont="1" applyFill="1" applyBorder="1" applyAlignment="1">
      <alignment horizontal="center" vertical="center" wrapText="1"/>
    </xf>
    <xf numFmtId="11" fontId="3" fillId="26" borderId="3" xfId="0" applyNumberFormat="1" applyFont="1" applyFill="1" applyBorder="1" applyAlignment="1">
      <alignment horizontal="center" vertical="center" wrapText="1"/>
    </xf>
    <xf numFmtId="0" fontId="3" fillId="18" borderId="3" xfId="0" applyFont="1" applyFill="1" applyBorder="1" applyAlignment="1">
      <alignment horizontal="center" vertical="center" wrapText="1"/>
    </xf>
    <xf numFmtId="0" fontId="3" fillId="23" borderId="3" xfId="0" applyFont="1" applyFill="1" applyBorder="1" applyAlignment="1">
      <alignment horizontal="center" vertical="center" wrapText="1"/>
    </xf>
    <xf numFmtId="0" fontId="3" fillId="20" borderId="3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0" fontId="3" fillId="27" borderId="3" xfId="0" applyFont="1" applyFill="1" applyBorder="1" applyAlignment="1">
      <alignment horizontal="center" vertical="center" wrapText="1"/>
    </xf>
    <xf numFmtId="0" fontId="3" fillId="24" borderId="3" xfId="0" applyFont="1" applyFill="1" applyBorder="1" applyAlignment="1">
      <alignment horizontal="center" vertical="center" wrapText="1"/>
    </xf>
    <xf numFmtId="0" fontId="3" fillId="20" borderId="4" xfId="0" applyFont="1" applyFill="1" applyBorder="1" applyAlignment="1">
      <alignment horizontal="center" vertical="center" wrapText="1"/>
    </xf>
    <xf numFmtId="0" fontId="3" fillId="26" borderId="4" xfId="0" applyFont="1" applyFill="1" applyBorder="1" applyAlignment="1">
      <alignment horizontal="center" vertical="center" wrapText="1"/>
    </xf>
    <xf numFmtId="0" fontId="3" fillId="18" borderId="4" xfId="0" applyFont="1" applyFill="1" applyBorder="1" applyAlignment="1">
      <alignment horizontal="center" vertical="center" wrapText="1"/>
    </xf>
    <xf numFmtId="0" fontId="3" fillId="27" borderId="4" xfId="0" applyFont="1" applyFill="1" applyBorder="1" applyAlignment="1">
      <alignment horizontal="center"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3" fillId="17" borderId="4" xfId="0" applyFont="1" applyFill="1" applyBorder="1" applyAlignment="1">
      <alignment horizontal="center" vertical="center" wrapText="1"/>
    </xf>
    <xf numFmtId="0" fontId="3" fillId="25" borderId="4" xfId="0" applyFont="1" applyFill="1" applyBorder="1" applyAlignment="1">
      <alignment horizontal="center" vertical="center" wrapText="1"/>
    </xf>
    <xf numFmtId="0" fontId="3" fillId="24" borderId="4" xfId="0" applyFont="1" applyFill="1" applyBorder="1" applyAlignment="1">
      <alignment horizontal="center" vertical="center" wrapText="1"/>
    </xf>
    <xf numFmtId="0" fontId="3" fillId="19" borderId="4" xfId="0" applyFont="1" applyFill="1" applyBorder="1" applyAlignment="1">
      <alignment horizontal="center" vertical="center" wrapText="1"/>
    </xf>
    <xf numFmtId="11" fontId="3" fillId="27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0" borderId="5" xfId="0" applyBorder="1"/>
    <xf numFmtId="11" fontId="0" fillId="0" borderId="5" xfId="0" applyNumberFormat="1" applyBorder="1"/>
    <xf numFmtId="0" fontId="0" fillId="28" borderId="5" xfId="0" applyFill="1" applyBorder="1"/>
    <xf numFmtId="11" fontId="3" fillId="24" borderId="6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28" borderId="8" xfId="0" applyFill="1" applyBorder="1"/>
    <xf numFmtId="11" fontId="3" fillId="17" borderId="8" xfId="0" applyNumberFormat="1" applyFont="1" applyFill="1" applyBorder="1" applyAlignment="1">
      <alignment horizontal="center" vertical="center" wrapText="1"/>
    </xf>
    <xf numFmtId="11" fontId="3" fillId="23" borderId="6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30" borderId="3" xfId="0" applyFont="1" applyFill="1" applyBorder="1" applyAlignment="1">
      <alignment horizontal="center" vertical="center" wrapText="1"/>
    </xf>
    <xf numFmtId="11" fontId="3" fillId="25" borderId="3" xfId="0" applyNumberFormat="1" applyFont="1" applyFill="1" applyBorder="1" applyAlignment="1">
      <alignment horizontal="center" vertical="center" wrapText="1"/>
    </xf>
    <xf numFmtId="11" fontId="3" fillId="31" borderId="3" xfId="0" applyNumberFormat="1" applyFont="1" applyFill="1" applyBorder="1" applyAlignment="1">
      <alignment horizontal="center" vertical="center" wrapText="1"/>
    </xf>
    <xf numFmtId="0" fontId="3" fillId="21" borderId="3" xfId="0" applyFont="1" applyFill="1" applyBorder="1" applyAlignment="1">
      <alignment horizontal="center" vertical="center" wrapText="1"/>
    </xf>
    <xf numFmtId="0" fontId="3" fillId="32" borderId="3" xfId="0" applyFont="1" applyFill="1" applyBorder="1" applyAlignment="1">
      <alignment horizontal="center" vertical="center" wrapText="1"/>
    </xf>
    <xf numFmtId="0" fontId="3" fillId="33" borderId="3" xfId="0" applyFont="1" applyFill="1" applyBorder="1" applyAlignment="1">
      <alignment horizontal="center" vertical="center" wrapText="1"/>
    </xf>
    <xf numFmtId="0" fontId="3" fillId="33" borderId="4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Fill="1" applyBorder="1"/>
    <xf numFmtId="0" fontId="0" fillId="0" borderId="0" xfId="0" applyNumberFormat="1"/>
    <xf numFmtId="0" fontId="3" fillId="22" borderId="3" xfId="0" applyFont="1" applyFill="1" applyBorder="1" applyAlignment="1">
      <alignment horizontal="center" vertical="center" wrapText="1"/>
    </xf>
    <xf numFmtId="0" fontId="1" fillId="0" borderId="0" xfId="0" applyNumberFormat="1" applyFont="1"/>
    <xf numFmtId="0" fontId="3" fillId="19" borderId="3" xfId="0" applyFont="1" applyFill="1" applyBorder="1" applyAlignment="1">
      <alignment horizontal="center" vertical="center" wrapText="1"/>
    </xf>
    <xf numFmtId="11" fontId="3" fillId="33" borderId="3" xfId="0" applyNumberFormat="1" applyFont="1" applyFill="1" applyBorder="1" applyAlignment="1">
      <alignment horizontal="center" vertical="center" wrapText="1"/>
    </xf>
    <xf numFmtId="0" fontId="3" fillId="31" borderId="3" xfId="0" applyFont="1" applyFill="1" applyBorder="1" applyAlignment="1">
      <alignment horizontal="center" vertical="center" wrapText="1"/>
    </xf>
    <xf numFmtId="0" fontId="3" fillId="32" borderId="4" xfId="0" applyFont="1" applyFill="1" applyBorder="1" applyAlignment="1">
      <alignment horizontal="center" vertical="center" wrapText="1"/>
    </xf>
    <xf numFmtId="0" fontId="3" fillId="34" borderId="1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0" borderId="5" xfId="0" applyFont="1" applyBorder="1"/>
    <xf numFmtId="0" fontId="0" fillId="0" borderId="5" xfId="0" applyBorder="1" applyAlignment="1">
      <alignment horizontal="left"/>
    </xf>
    <xf numFmtId="2" fontId="0" fillId="0" borderId="5" xfId="0" applyNumberFormat="1" applyBorder="1"/>
    <xf numFmtId="0" fontId="1" fillId="0" borderId="5" xfId="0" applyFont="1" applyBorder="1"/>
    <xf numFmtId="0" fontId="1" fillId="0" borderId="5" xfId="0" applyFont="1" applyFill="1" applyBorder="1"/>
    <xf numFmtId="0" fontId="7" fillId="0" borderId="0" xfId="1"/>
    <xf numFmtId="14" fontId="7" fillId="0" borderId="0" xfId="1" applyNumberFormat="1"/>
    <xf numFmtId="21" fontId="7" fillId="0" borderId="0" xfId="1" applyNumberFormat="1"/>
    <xf numFmtId="0" fontId="2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7" fillId="3" borderId="1" xfId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35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3" fillId="8" borderId="2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11" fontId="7" fillId="0" borderId="0" xfId="1" applyNumberFormat="1"/>
    <xf numFmtId="0" fontId="3" fillId="15" borderId="3" xfId="1" applyFont="1" applyFill="1" applyBorder="1" applyAlignment="1">
      <alignment horizontal="center" vertical="center" wrapText="1"/>
    </xf>
    <xf numFmtId="0" fontId="3" fillId="16" borderId="3" xfId="1" applyFont="1" applyFill="1" applyBorder="1" applyAlignment="1">
      <alignment horizontal="center" vertical="center" wrapText="1"/>
    </xf>
    <xf numFmtId="0" fontId="3" fillId="25" borderId="3" xfId="1" applyFont="1" applyFill="1" applyBorder="1" applyAlignment="1">
      <alignment horizontal="center" vertical="center" wrapText="1"/>
    </xf>
    <xf numFmtId="11" fontId="3" fillId="26" borderId="3" xfId="1" applyNumberFormat="1" applyFont="1" applyFill="1" applyBorder="1" applyAlignment="1">
      <alignment horizontal="center" vertical="center" wrapText="1"/>
    </xf>
    <xf numFmtId="11" fontId="3" fillId="17" borderId="3" xfId="1" applyNumberFormat="1" applyFont="1" applyFill="1" applyBorder="1" applyAlignment="1">
      <alignment horizontal="center" vertical="center" wrapText="1"/>
    </xf>
    <xf numFmtId="0" fontId="3" fillId="24" borderId="3" xfId="1" applyFont="1" applyFill="1" applyBorder="1" applyAlignment="1">
      <alignment horizontal="center" vertical="center" wrapText="1"/>
    </xf>
    <xf numFmtId="0" fontId="3" fillId="18" borderId="3" xfId="1" applyFont="1" applyFill="1" applyBorder="1" applyAlignment="1">
      <alignment horizontal="center" vertical="center" wrapText="1"/>
    </xf>
    <xf numFmtId="0" fontId="3" fillId="25" borderId="4" xfId="1" applyFont="1" applyFill="1" applyBorder="1" applyAlignment="1">
      <alignment horizontal="center" vertical="center" wrapText="1"/>
    </xf>
    <xf numFmtId="0" fontId="3" fillId="27" borderId="4" xfId="1" applyFont="1" applyFill="1" applyBorder="1" applyAlignment="1">
      <alignment horizontal="center" vertical="center" wrapText="1"/>
    </xf>
    <xf numFmtId="0" fontId="3" fillId="18" borderId="4" xfId="1" applyFont="1" applyFill="1" applyBorder="1" applyAlignment="1">
      <alignment horizontal="center" vertical="center" wrapText="1"/>
    </xf>
    <xf numFmtId="0" fontId="3" fillId="9" borderId="3" xfId="1" applyFont="1" applyFill="1" applyBorder="1" applyAlignment="1">
      <alignment horizontal="center" vertical="center" wrapText="1"/>
    </xf>
    <xf numFmtId="11" fontId="3" fillId="24" borderId="3" xfId="1" applyNumberFormat="1" applyFont="1" applyFill="1" applyBorder="1" applyAlignment="1">
      <alignment horizontal="center" vertical="center" wrapText="1"/>
    </xf>
    <xf numFmtId="0" fontId="3" fillId="10" borderId="3" xfId="1" applyFont="1" applyFill="1" applyBorder="1" applyAlignment="1">
      <alignment horizontal="center" vertical="center" wrapText="1"/>
    </xf>
    <xf numFmtId="11" fontId="3" fillId="27" borderId="3" xfId="1" applyNumberFormat="1" applyFont="1" applyFill="1" applyBorder="1" applyAlignment="1">
      <alignment horizontal="center" vertical="center" wrapText="1"/>
    </xf>
    <xf numFmtId="0" fontId="3" fillId="27" borderId="3" xfId="1" applyFont="1" applyFill="1" applyBorder="1" applyAlignment="1">
      <alignment horizontal="center" vertical="center" wrapText="1"/>
    </xf>
    <xf numFmtId="0" fontId="3" fillId="24" borderId="4" xfId="1" applyFont="1" applyFill="1" applyBorder="1" applyAlignment="1">
      <alignment horizontal="center" vertical="center" wrapText="1"/>
    </xf>
    <xf numFmtId="11" fontId="3" fillId="18" borderId="3" xfId="1" applyNumberFormat="1" applyFont="1" applyFill="1" applyBorder="1" applyAlignment="1">
      <alignment horizontal="center" vertical="center" wrapText="1"/>
    </xf>
    <xf numFmtId="0" fontId="3" fillId="17" borderId="4" xfId="1" applyFont="1" applyFill="1" applyBorder="1" applyAlignment="1">
      <alignment horizontal="center" vertical="center" wrapText="1"/>
    </xf>
    <xf numFmtId="0" fontId="3" fillId="35" borderId="9" xfId="1" applyFont="1" applyFill="1" applyBorder="1" applyAlignment="1">
      <alignment horizontal="center" vertical="center" wrapText="1"/>
    </xf>
    <xf numFmtId="0" fontId="3" fillId="35" borderId="5" xfId="1" applyFont="1" applyFill="1" applyBorder="1" applyAlignment="1">
      <alignment horizontal="center" vertical="center" wrapText="1"/>
    </xf>
    <xf numFmtId="0" fontId="7" fillId="0" borderId="0" xfId="1" applyBorder="1"/>
    <xf numFmtId="0" fontId="3" fillId="0" borderId="0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1" fillId="5" borderId="0" xfId="1" applyFont="1" applyFill="1"/>
    <xf numFmtId="0" fontId="3" fillId="34" borderId="1" xfId="1" applyFont="1" applyFill="1" applyBorder="1" applyAlignment="1">
      <alignment horizontal="center" vertical="center" wrapText="1"/>
    </xf>
    <xf numFmtId="0" fontId="7" fillId="34" borderId="0" xfId="1" applyFill="1"/>
    <xf numFmtId="0" fontId="7" fillId="0" borderId="2" xfId="1" applyBorder="1" applyAlignment="1">
      <alignment vertical="center" wrapText="1"/>
    </xf>
    <xf numFmtId="0" fontId="3" fillId="8" borderId="3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29" borderId="3" xfId="1" applyFont="1" applyFill="1" applyBorder="1" applyAlignment="1">
      <alignment horizontal="center" vertical="center" wrapText="1"/>
    </xf>
    <xf numFmtId="11" fontId="3" fillId="25" borderId="3" xfId="1" applyNumberFormat="1" applyFont="1" applyFill="1" applyBorder="1" applyAlignment="1">
      <alignment horizontal="center" vertical="center" wrapText="1"/>
    </xf>
    <xf numFmtId="0" fontId="3" fillId="22" borderId="3" xfId="1" applyFont="1" applyFill="1" applyBorder="1" applyAlignment="1">
      <alignment horizontal="center" vertical="center" wrapText="1"/>
    </xf>
    <xf numFmtId="0" fontId="3" fillId="32" borderId="3" xfId="1" applyFont="1" applyFill="1" applyBorder="1" applyAlignment="1">
      <alignment horizontal="center" vertical="center" wrapText="1"/>
    </xf>
    <xf numFmtId="0" fontId="3" fillId="33" borderId="4" xfId="1" applyFont="1" applyFill="1" applyBorder="1" applyAlignment="1">
      <alignment horizontal="center" vertical="center" wrapText="1"/>
    </xf>
    <xf numFmtId="0" fontId="3" fillId="17" borderId="3" xfId="1" applyFont="1" applyFill="1" applyBorder="1" applyAlignment="1">
      <alignment horizontal="center" vertical="center" wrapText="1"/>
    </xf>
    <xf numFmtId="0" fontId="1" fillId="0" borderId="0" xfId="2"/>
    <xf numFmtId="14" fontId="1" fillId="0" borderId="0" xfId="2" applyNumberFormat="1"/>
    <xf numFmtId="21" fontId="1" fillId="0" borderId="0" xfId="2" applyNumberFormat="1"/>
    <xf numFmtId="0" fontId="2" fillId="0" borderId="0" xfId="2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0" fontId="1" fillId="3" borderId="1" xfId="2" applyFill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1" fillId="0" borderId="2" xfId="2" applyBorder="1" applyAlignment="1">
      <alignment vertical="center" wrapText="1"/>
    </xf>
    <xf numFmtId="0" fontId="3" fillId="6" borderId="3" xfId="2" applyFont="1" applyFill="1" applyBorder="1" applyAlignment="1">
      <alignment horizontal="center" vertical="center" wrapText="1"/>
    </xf>
    <xf numFmtId="0" fontId="3" fillId="8" borderId="3" xfId="2" applyFont="1" applyFill="1" applyBorder="1" applyAlignment="1">
      <alignment horizontal="center" vertical="center" wrapText="1"/>
    </xf>
    <xf numFmtId="0" fontId="3" fillId="16" borderId="3" xfId="2" applyFont="1" applyFill="1" applyBorder="1" applyAlignment="1">
      <alignment horizontal="center" vertical="center" wrapText="1"/>
    </xf>
    <xf numFmtId="0" fontId="3" fillId="15" borderId="3" xfId="2" applyFont="1" applyFill="1" applyBorder="1" applyAlignment="1">
      <alignment horizontal="center" vertical="center" wrapText="1"/>
    </xf>
    <xf numFmtId="0" fontId="3" fillId="14" borderId="3" xfId="2" applyFont="1" applyFill="1" applyBorder="1" applyAlignment="1">
      <alignment horizontal="center" vertical="center" wrapText="1"/>
    </xf>
    <xf numFmtId="11" fontId="3" fillId="26" borderId="3" xfId="2" applyNumberFormat="1" applyFont="1" applyFill="1" applyBorder="1" applyAlignment="1">
      <alignment horizontal="center" vertical="center" wrapText="1"/>
    </xf>
    <xf numFmtId="0" fontId="3" fillId="25" borderId="3" xfId="2" applyFont="1" applyFill="1" applyBorder="1" applyAlignment="1">
      <alignment horizontal="center" vertical="center" wrapText="1"/>
    </xf>
    <xf numFmtId="11" fontId="3" fillId="23" borderId="3" xfId="2" applyNumberFormat="1" applyFont="1" applyFill="1" applyBorder="1" applyAlignment="1">
      <alignment horizontal="center" vertical="center" wrapText="1"/>
    </xf>
    <xf numFmtId="11" fontId="3" fillId="20" borderId="3" xfId="2" applyNumberFormat="1" applyFont="1" applyFill="1" applyBorder="1" applyAlignment="1">
      <alignment horizontal="center" vertical="center" wrapText="1"/>
    </xf>
    <xf numFmtId="0" fontId="3" fillId="24" borderId="3" xfId="2" applyFont="1" applyFill="1" applyBorder="1" applyAlignment="1">
      <alignment horizontal="center" vertical="center" wrapText="1"/>
    </xf>
    <xf numFmtId="0" fontId="3" fillId="26" borderId="3" xfId="2" applyFont="1" applyFill="1" applyBorder="1" applyAlignment="1">
      <alignment horizontal="center" vertical="center" wrapText="1"/>
    </xf>
    <xf numFmtId="0" fontId="3" fillId="17" borderId="3" xfId="2" applyFont="1" applyFill="1" applyBorder="1" applyAlignment="1">
      <alignment horizontal="center" vertical="center" wrapText="1"/>
    </xf>
    <xf numFmtId="0" fontId="3" fillId="27" borderId="4" xfId="2" applyFont="1" applyFill="1" applyBorder="1" applyAlignment="1">
      <alignment horizontal="center" vertical="center" wrapText="1"/>
    </xf>
    <xf numFmtId="0" fontId="3" fillId="25" borderId="4" xfId="2" applyFont="1" applyFill="1" applyBorder="1" applyAlignment="1">
      <alignment horizontal="center" vertical="center" wrapText="1"/>
    </xf>
    <xf numFmtId="0" fontId="3" fillId="18" borderId="4" xfId="2" applyFont="1" applyFill="1" applyBorder="1" applyAlignment="1">
      <alignment horizontal="center" vertical="center" wrapText="1"/>
    </xf>
    <xf numFmtId="0" fontId="3" fillId="18" borderId="3" xfId="2" applyFont="1" applyFill="1" applyBorder="1" applyAlignment="1">
      <alignment horizontal="center" vertical="center" wrapText="1"/>
    </xf>
    <xf numFmtId="0" fontId="3" fillId="24" borderId="4" xfId="2" applyFont="1" applyFill="1" applyBorder="1" applyAlignment="1">
      <alignment horizontal="center" vertical="center" wrapText="1"/>
    </xf>
    <xf numFmtId="0" fontId="3" fillId="17" borderId="4" xfId="2" applyFont="1" applyFill="1" applyBorder="1" applyAlignment="1">
      <alignment horizontal="center" vertical="center" wrapText="1"/>
    </xf>
    <xf numFmtId="0" fontId="3" fillId="10" borderId="3" xfId="2" applyFont="1" applyFill="1" applyBorder="1" applyAlignment="1">
      <alignment horizontal="center" vertical="center" wrapText="1"/>
    </xf>
    <xf numFmtId="11" fontId="3" fillId="27" borderId="3" xfId="2" applyNumberFormat="1" applyFont="1" applyFill="1" applyBorder="1" applyAlignment="1">
      <alignment horizontal="center" vertical="center" wrapText="1"/>
    </xf>
    <xf numFmtId="11" fontId="3" fillId="18" borderId="3" xfId="2" applyNumberFormat="1" applyFont="1" applyFill="1" applyBorder="1" applyAlignment="1">
      <alignment horizontal="center" vertical="center" wrapText="1"/>
    </xf>
    <xf numFmtId="0" fontId="3" fillId="27" borderId="3" xfId="2" applyFont="1" applyFill="1" applyBorder="1" applyAlignment="1">
      <alignment horizontal="center" vertical="center" wrapText="1"/>
    </xf>
    <xf numFmtId="0" fontId="1" fillId="35" borderId="0" xfId="1" applyFont="1" applyFill="1"/>
    <xf numFmtId="0" fontId="3" fillId="36" borderId="1" xfId="1" applyFont="1" applyFill="1" applyBorder="1" applyAlignment="1">
      <alignment horizontal="center" vertical="center" wrapText="1"/>
    </xf>
    <xf numFmtId="0" fontId="1" fillId="34" borderId="0" xfId="1" applyFont="1" applyFill="1"/>
    <xf numFmtId="0" fontId="3" fillId="23" borderId="4" xfId="1" applyFont="1" applyFill="1" applyBorder="1" applyAlignment="1">
      <alignment horizontal="center" vertical="center" wrapText="1"/>
    </xf>
    <xf numFmtId="0" fontId="3" fillId="26" borderId="4" xfId="1" applyFont="1" applyFill="1" applyBorder="1" applyAlignment="1">
      <alignment horizontal="center" vertical="center" wrapText="1"/>
    </xf>
    <xf numFmtId="0" fontId="3" fillId="30" borderId="3" xfId="1" applyFont="1" applyFill="1" applyBorder="1" applyAlignment="1">
      <alignment horizontal="center" vertical="center" wrapText="1"/>
    </xf>
    <xf numFmtId="11" fontId="3" fillId="23" borderId="3" xfId="1" applyNumberFormat="1" applyFont="1" applyFill="1" applyBorder="1" applyAlignment="1">
      <alignment horizontal="center" vertical="center" wrapText="1"/>
    </xf>
    <xf numFmtId="11" fontId="3" fillId="31" borderId="3" xfId="1" applyNumberFormat="1" applyFont="1" applyFill="1" applyBorder="1" applyAlignment="1">
      <alignment horizontal="center" vertical="center" wrapText="1"/>
    </xf>
    <xf numFmtId="0" fontId="3" fillId="33" borderId="3" xfId="1" applyFont="1" applyFill="1" applyBorder="1" applyAlignment="1">
      <alignment horizontal="center" vertical="center" wrapText="1"/>
    </xf>
    <xf numFmtId="0" fontId="3" fillId="26" borderId="3" xfId="1" applyFont="1" applyFill="1" applyBorder="1" applyAlignment="1">
      <alignment horizontal="center" vertical="center" wrapText="1"/>
    </xf>
    <xf numFmtId="0" fontId="3" fillId="19" borderId="3" xfId="1" applyFont="1" applyFill="1" applyBorder="1" applyAlignment="1">
      <alignment horizontal="center" vertical="center" wrapText="1"/>
    </xf>
    <xf numFmtId="0" fontId="3" fillId="22" borderId="4" xfId="1" applyFont="1" applyFill="1" applyBorder="1" applyAlignment="1">
      <alignment horizontal="center" vertical="center" wrapText="1"/>
    </xf>
    <xf numFmtId="0" fontId="3" fillId="21" borderId="4" xfId="1" applyFont="1" applyFill="1" applyBorder="1" applyAlignment="1">
      <alignment horizontal="center" vertical="center" wrapText="1"/>
    </xf>
    <xf numFmtId="0" fontId="3" fillId="37" borderId="3" xfId="1" applyFont="1" applyFill="1" applyBorder="1" applyAlignment="1">
      <alignment horizontal="center" vertical="center" wrapText="1"/>
    </xf>
    <xf numFmtId="0" fontId="3" fillId="13" borderId="3" xfId="1" applyFont="1" applyFill="1" applyBorder="1" applyAlignment="1">
      <alignment horizontal="center" vertical="center" wrapText="1"/>
    </xf>
    <xf numFmtId="11" fontId="3" fillId="33" borderId="3" xfId="1" applyNumberFormat="1" applyFont="1" applyFill="1" applyBorder="1" applyAlignment="1">
      <alignment horizontal="center" vertical="center" wrapText="1"/>
    </xf>
    <xf numFmtId="0" fontId="3" fillId="20" borderId="3" xfId="1" applyFont="1" applyFill="1" applyBorder="1" applyAlignment="1">
      <alignment horizontal="center" vertical="center" wrapText="1"/>
    </xf>
    <xf numFmtId="0" fontId="3" fillId="21" borderId="3" xfId="1" applyFont="1" applyFill="1" applyBorder="1" applyAlignment="1">
      <alignment horizontal="center" vertical="center" wrapText="1"/>
    </xf>
    <xf numFmtId="0" fontId="3" fillId="23" borderId="3" xfId="1" applyFont="1" applyFill="1" applyBorder="1" applyAlignment="1">
      <alignment horizontal="center" vertical="center" wrapText="1"/>
    </xf>
    <xf numFmtId="0" fontId="3" fillId="31" borderId="4" xfId="1" applyFont="1" applyFill="1" applyBorder="1" applyAlignment="1">
      <alignment horizontal="center" vertical="center" wrapText="1"/>
    </xf>
    <xf numFmtId="0" fontId="3" fillId="19" borderId="4" xfId="2" applyFont="1" applyFill="1" applyBorder="1" applyAlignment="1">
      <alignment horizontal="center" vertical="center" wrapText="1"/>
    </xf>
    <xf numFmtId="0" fontId="3" fillId="22" borderId="3" xfId="2" applyFont="1" applyFill="1" applyBorder="1" applyAlignment="1">
      <alignment horizontal="center" vertical="center" wrapText="1"/>
    </xf>
    <xf numFmtId="0" fontId="3" fillId="33" borderId="3" xfId="2" applyFont="1" applyFill="1" applyBorder="1" applyAlignment="1">
      <alignment horizontal="center" vertical="center" wrapText="1"/>
    </xf>
    <xf numFmtId="0" fontId="3" fillId="21" borderId="3" xfId="2" applyFont="1" applyFill="1" applyBorder="1" applyAlignment="1">
      <alignment horizontal="center" vertical="center" wrapText="1"/>
    </xf>
    <xf numFmtId="11" fontId="3" fillId="31" borderId="3" xfId="2" applyNumberFormat="1" applyFont="1" applyFill="1" applyBorder="1" applyAlignment="1">
      <alignment horizontal="center" vertical="center" wrapText="1"/>
    </xf>
    <xf numFmtId="11" fontId="3" fillId="17" borderId="3" xfId="2" applyNumberFormat="1" applyFont="1" applyFill="1" applyBorder="1" applyAlignment="1">
      <alignment horizontal="center" vertical="center" wrapText="1"/>
    </xf>
    <xf numFmtId="11" fontId="3" fillId="24" borderId="3" xfId="2" applyNumberFormat="1" applyFont="1" applyFill="1" applyBorder="1" applyAlignment="1">
      <alignment horizontal="center" vertical="center" wrapText="1"/>
    </xf>
    <xf numFmtId="0" fontId="3" fillId="30" borderId="3" xfId="2" applyFont="1" applyFill="1" applyBorder="1" applyAlignment="1">
      <alignment horizontal="center" vertical="center" wrapText="1"/>
    </xf>
    <xf numFmtId="0" fontId="3" fillId="9" borderId="3" xfId="2" applyFont="1" applyFill="1" applyBorder="1" applyAlignment="1">
      <alignment horizontal="center" vertical="center" wrapText="1"/>
    </xf>
    <xf numFmtId="0" fontId="3" fillId="22" borderId="4" xfId="2" applyFont="1" applyFill="1" applyBorder="1" applyAlignment="1">
      <alignment horizontal="center" vertical="center" wrapText="1"/>
    </xf>
    <xf numFmtId="0" fontId="3" fillId="23" borderId="4" xfId="2" applyFont="1" applyFill="1" applyBorder="1" applyAlignment="1">
      <alignment horizontal="center" vertical="center" wrapText="1"/>
    </xf>
    <xf numFmtId="0" fontId="3" fillId="33" borderId="4" xfId="2" applyFont="1" applyFill="1" applyBorder="1" applyAlignment="1">
      <alignment horizontal="center" vertical="center" wrapText="1"/>
    </xf>
    <xf numFmtId="0" fontId="3" fillId="20" borderId="3" xfId="2" applyFont="1" applyFill="1" applyBorder="1" applyAlignment="1">
      <alignment horizontal="center" vertical="center" wrapText="1"/>
    </xf>
    <xf numFmtId="0" fontId="3" fillId="23" borderId="3" xfId="2" applyFont="1" applyFill="1" applyBorder="1" applyAlignment="1">
      <alignment horizontal="center" vertical="center" wrapText="1"/>
    </xf>
    <xf numFmtId="0" fontId="3" fillId="32" borderId="3" xfId="2" applyFont="1" applyFill="1" applyBorder="1" applyAlignment="1">
      <alignment horizontal="center" vertical="center" wrapText="1"/>
    </xf>
    <xf numFmtId="0" fontId="3" fillId="29" borderId="3" xfId="2" applyFont="1" applyFill="1" applyBorder="1" applyAlignment="1">
      <alignment horizontal="center" vertical="center" wrapText="1"/>
    </xf>
    <xf numFmtId="0" fontId="3" fillId="14" borderId="3" xfId="1" applyFont="1" applyFill="1" applyBorder="1" applyAlignment="1">
      <alignment horizontal="center" vertical="center" wrapText="1"/>
    </xf>
    <xf numFmtId="11" fontId="1" fillId="0" borderId="0" xfId="2" applyNumberFormat="1"/>
    <xf numFmtId="0" fontId="3" fillId="26" borderId="4" xfId="2" applyFont="1" applyFill="1" applyBorder="1" applyAlignment="1">
      <alignment horizontal="center" vertical="center" wrapText="1"/>
    </xf>
    <xf numFmtId="0" fontId="0" fillId="0" borderId="0" xfId="2" applyFont="1"/>
    <xf numFmtId="0" fontId="7" fillId="0" borderId="0" xfId="1" applyFill="1" applyAlignment="1">
      <alignment horizontal="left"/>
    </xf>
    <xf numFmtId="0" fontId="3" fillId="0" borderId="0" xfId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3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4" fillId="3" borderId="9" xfId="1" applyFont="1" applyFill="1" applyBorder="1" applyAlignment="1">
      <alignment horizontal="center" vertical="center" wrapText="1"/>
    </xf>
    <xf numFmtId="0" fontId="3" fillId="7" borderId="3" xfId="1" applyFont="1" applyFill="1" applyBorder="1" applyAlignment="1">
      <alignment horizontal="center" vertical="center" wrapText="1"/>
    </xf>
    <xf numFmtId="11" fontId="3" fillId="20" borderId="3" xfId="1" applyNumberFormat="1" applyFont="1" applyFill="1" applyBorder="1" applyAlignment="1">
      <alignment horizontal="center" vertical="center" wrapText="1"/>
    </xf>
    <xf numFmtId="11" fontId="3" fillId="32" borderId="3" xfId="1" applyNumberFormat="1" applyFont="1" applyFill="1" applyBorder="1" applyAlignment="1">
      <alignment horizontal="center" vertical="center" wrapText="1"/>
    </xf>
    <xf numFmtId="0" fontId="9" fillId="0" borderId="0" xfId="1" applyFont="1"/>
    <xf numFmtId="11" fontId="9" fillId="0" borderId="0" xfId="1" applyNumberFormat="1" applyFont="1"/>
    <xf numFmtId="0" fontId="3" fillId="11" borderId="3" xfId="1" applyFont="1" applyFill="1" applyBorder="1" applyAlignment="1">
      <alignment horizontal="center" vertical="center" wrapText="1"/>
    </xf>
    <xf numFmtId="0" fontId="3" fillId="38" borderId="3" xfId="1" applyFont="1" applyFill="1" applyBorder="1" applyAlignment="1">
      <alignment horizontal="center" vertical="center" wrapText="1"/>
    </xf>
    <xf numFmtId="11" fontId="3" fillId="22" borderId="3" xfId="1" applyNumberFormat="1" applyFont="1" applyFill="1" applyBorder="1" applyAlignment="1">
      <alignment horizontal="center" vertical="center" wrapText="1"/>
    </xf>
    <xf numFmtId="0" fontId="3" fillId="32" borderId="4" xfId="1" applyFont="1" applyFill="1" applyBorder="1" applyAlignment="1">
      <alignment horizontal="center" vertical="center" wrapText="1"/>
    </xf>
    <xf numFmtId="0" fontId="3" fillId="12" borderId="3" xfId="1" applyFont="1" applyFill="1" applyBorder="1" applyAlignment="1">
      <alignment horizontal="center" vertical="center" wrapText="1"/>
    </xf>
    <xf numFmtId="0" fontId="3" fillId="39" borderId="3" xfId="1" applyFont="1" applyFill="1" applyBorder="1" applyAlignment="1">
      <alignment horizontal="center" vertical="center" wrapText="1"/>
    </xf>
    <xf numFmtId="11" fontId="3" fillId="19" borderId="3" xfId="1" applyNumberFormat="1" applyFont="1" applyFill="1" applyBorder="1" applyAlignment="1">
      <alignment horizontal="center" vertical="center" wrapText="1"/>
    </xf>
    <xf numFmtId="0" fontId="3" fillId="31" borderId="3" xfId="1" applyFont="1" applyFill="1" applyBorder="1" applyAlignment="1">
      <alignment horizontal="center" vertical="center" wrapText="1"/>
    </xf>
    <xf numFmtId="0" fontId="3" fillId="20" borderId="4" xfId="1" applyFont="1" applyFill="1" applyBorder="1" applyAlignment="1">
      <alignment horizontal="center" vertical="center" wrapText="1"/>
    </xf>
    <xf numFmtId="0" fontId="3" fillId="19" borderId="4" xfId="1" applyFont="1" applyFill="1" applyBorder="1" applyAlignment="1">
      <alignment horizontal="center" vertical="center" wrapText="1"/>
    </xf>
    <xf numFmtId="0" fontId="3" fillId="40" borderId="3" xfId="1" applyFont="1" applyFill="1" applyBorder="1" applyAlignment="1">
      <alignment horizontal="center" vertical="center" wrapText="1"/>
    </xf>
    <xf numFmtId="11" fontId="3" fillId="21" borderId="3" xfId="1" applyNumberFormat="1" applyFont="1" applyFill="1" applyBorder="1" applyAlignment="1">
      <alignment horizontal="center" vertical="center" wrapText="1"/>
    </xf>
    <xf numFmtId="0" fontId="7" fillId="5" borderId="10" xfId="1" applyFill="1" applyBorder="1" applyAlignment="1">
      <alignment horizontal="center"/>
    </xf>
    <xf numFmtId="0" fontId="3" fillId="5" borderId="5" xfId="1" applyFont="1" applyFill="1" applyBorder="1" applyAlignment="1">
      <alignment horizontal="center" vertical="center" wrapText="1"/>
    </xf>
    <xf numFmtId="0" fontId="7" fillId="5" borderId="5" xfId="1" applyFill="1" applyBorder="1"/>
    <xf numFmtId="0" fontId="7" fillId="35" borderId="10" xfId="1" applyFill="1" applyBorder="1" applyAlignment="1">
      <alignment horizontal="center"/>
    </xf>
    <xf numFmtId="0" fontId="7" fillId="35" borderId="5" xfId="1" applyFill="1" applyBorder="1"/>
    <xf numFmtId="0" fontId="7" fillId="5" borderId="0" xfId="1" applyFill="1"/>
    <xf numFmtId="11" fontId="7" fillId="5" borderId="0" xfId="1" applyNumberFormat="1" applyFill="1"/>
    <xf numFmtId="0" fontId="7" fillId="35" borderId="0" xfId="1" applyFill="1"/>
    <xf numFmtId="11" fontId="7" fillId="35" borderId="0" xfId="1" applyNumberFormat="1" applyFill="1"/>
    <xf numFmtId="0" fontId="8" fillId="5" borderId="1" xfId="0" applyFont="1" applyFill="1" applyBorder="1" applyAlignment="1">
      <alignment horizontal="center" vertical="center" wrapText="1"/>
    </xf>
    <xf numFmtId="0" fontId="8" fillId="34" borderId="1" xfId="0" applyFont="1" applyFill="1" applyBorder="1" applyAlignment="1">
      <alignment horizontal="center" vertical="center" wrapText="1"/>
    </xf>
    <xf numFmtId="0" fontId="8" fillId="41" borderId="1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" fillId="0" borderId="0" xfId="0" applyFont="1" applyBorder="1"/>
    <xf numFmtId="0" fontId="0" fillId="0" borderId="0" xfId="0" applyFill="1" applyBorder="1" applyAlignment="1">
      <alignment horizontal="left"/>
    </xf>
    <xf numFmtId="11" fontId="0" fillId="0" borderId="0" xfId="0" applyNumberFormat="1"/>
    <xf numFmtId="0" fontId="3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3" fillId="42" borderId="3" xfId="0" applyFont="1" applyFill="1" applyBorder="1" applyAlignment="1">
      <alignment horizontal="center" vertical="center" wrapText="1"/>
    </xf>
    <xf numFmtId="0" fontId="3" fillId="42" borderId="4" xfId="0" applyFont="1" applyFill="1" applyBorder="1" applyAlignment="1">
      <alignment horizontal="center" vertical="center" wrapText="1"/>
    </xf>
    <xf numFmtId="0" fontId="1" fillId="0" borderId="0" xfId="2" applyFill="1" applyBorder="1"/>
    <xf numFmtId="0" fontId="1" fillId="0" borderId="0" xfId="2" applyBorder="1"/>
    <xf numFmtId="0" fontId="3" fillId="43" borderId="3" xfId="2" applyFont="1" applyFill="1" applyBorder="1" applyAlignment="1">
      <alignment horizontal="center" vertical="center" wrapText="1"/>
    </xf>
    <xf numFmtId="0" fontId="3" fillId="20" borderId="4" xfId="2" applyFont="1" applyFill="1" applyBorder="1" applyAlignment="1">
      <alignment horizontal="center" vertical="center" wrapText="1"/>
    </xf>
    <xf numFmtId="0" fontId="3" fillId="11" borderId="3" xfId="2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42" borderId="3" xfId="2" applyFont="1" applyFill="1" applyBorder="1" applyAlignment="1">
      <alignment horizontal="center" vertical="center" wrapText="1"/>
    </xf>
    <xf numFmtId="0" fontId="3" fillId="42" borderId="4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2" applyFill="1"/>
    <xf numFmtId="0" fontId="3" fillId="38" borderId="3" xfId="0" applyFont="1" applyFill="1" applyBorder="1" applyAlignment="1">
      <alignment horizontal="center" vertical="center" wrapText="1"/>
    </xf>
    <xf numFmtId="0" fontId="3" fillId="22" borderId="4" xfId="0" applyFont="1" applyFill="1" applyBorder="1" applyAlignment="1">
      <alignment horizontal="center" vertical="center" wrapText="1"/>
    </xf>
    <xf numFmtId="0" fontId="3" fillId="37" borderId="3" xfId="0" applyFont="1" applyFill="1" applyBorder="1" applyAlignment="1">
      <alignment horizontal="center" vertical="center" wrapText="1"/>
    </xf>
    <xf numFmtId="0" fontId="3" fillId="39" borderId="3" xfId="0" applyFont="1" applyFill="1" applyBorder="1" applyAlignment="1">
      <alignment horizontal="center" vertical="center" wrapText="1"/>
    </xf>
    <xf numFmtId="0" fontId="3" fillId="21" borderId="4" xfId="0" applyFont="1" applyFill="1" applyBorder="1" applyAlignment="1">
      <alignment horizontal="center" vertical="center" wrapText="1"/>
    </xf>
    <xf numFmtId="0" fontId="3" fillId="40" borderId="3" xfId="0" applyFont="1" applyFill="1" applyBorder="1" applyAlignment="1">
      <alignment horizontal="center" vertical="center" wrapText="1"/>
    </xf>
    <xf numFmtId="11" fontId="3" fillId="32" borderId="3" xfId="0" applyNumberFormat="1" applyFont="1" applyFill="1" applyBorder="1" applyAlignment="1">
      <alignment horizontal="center" vertical="center" wrapText="1"/>
    </xf>
    <xf numFmtId="0" fontId="3" fillId="13" borderId="3" xfId="2" applyFont="1" applyFill="1" applyBorder="1" applyAlignment="1">
      <alignment horizontal="center" vertical="center" wrapText="1"/>
    </xf>
    <xf numFmtId="0" fontId="3" fillId="12" borderId="3" xfId="2" applyFont="1" applyFill="1" applyBorder="1" applyAlignment="1">
      <alignment horizontal="center" vertical="center" wrapText="1"/>
    </xf>
    <xf numFmtId="11" fontId="3" fillId="19" borderId="3" xfId="2" applyNumberFormat="1" applyFont="1" applyFill="1" applyBorder="1" applyAlignment="1">
      <alignment horizontal="center" vertical="center" wrapText="1"/>
    </xf>
    <xf numFmtId="11" fontId="3" fillId="25" borderId="3" xfId="2" applyNumberFormat="1" applyFont="1" applyFill="1" applyBorder="1" applyAlignment="1">
      <alignment horizontal="center" vertical="center" wrapText="1"/>
    </xf>
    <xf numFmtId="11" fontId="3" fillId="22" borderId="3" xfId="2" applyNumberFormat="1" applyFont="1" applyFill="1" applyBorder="1" applyAlignment="1">
      <alignment horizontal="center" vertical="center" wrapText="1"/>
    </xf>
    <xf numFmtId="0" fontId="3" fillId="31" borderId="3" xfId="2" applyFont="1" applyFill="1" applyBorder="1" applyAlignment="1">
      <alignment horizontal="center" vertical="center" wrapText="1"/>
    </xf>
    <xf numFmtId="0" fontId="3" fillId="19" borderId="3" xfId="2" applyFont="1" applyFill="1" applyBorder="1" applyAlignment="1">
      <alignment horizontal="center" vertical="center" wrapText="1"/>
    </xf>
    <xf numFmtId="0" fontId="3" fillId="32" borderId="4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2EFF6C5E-DAD0-421B-970A-EF54267EE8CA}"/>
    <cellStyle name="Normal 2 2" xfId="2" xr:uid="{44E80D6B-C1FA-4B15-8564-68AC652DBF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/Relationships>
</file>

<file path=xl/drawings/_rels/drawing10.xml.rels><?xml version="1.0" encoding="UTF-8" standalone="yes"?>
<Relationships xmlns="http://schemas.openxmlformats.org/package/2006/relationships"><Relationship Id="rId26" Type="http://schemas.openxmlformats.org/officeDocument/2006/relationships/image" Target="../media/image789.png"/><Relationship Id="rId21" Type="http://schemas.openxmlformats.org/officeDocument/2006/relationships/image" Target="../media/image784.png"/><Relationship Id="rId42" Type="http://schemas.openxmlformats.org/officeDocument/2006/relationships/image" Target="../media/image805.png"/><Relationship Id="rId47" Type="http://schemas.openxmlformats.org/officeDocument/2006/relationships/image" Target="../media/image810.png"/><Relationship Id="rId63" Type="http://schemas.openxmlformats.org/officeDocument/2006/relationships/image" Target="../media/image826.png"/><Relationship Id="rId68" Type="http://schemas.openxmlformats.org/officeDocument/2006/relationships/image" Target="../media/image831.png"/><Relationship Id="rId7" Type="http://schemas.openxmlformats.org/officeDocument/2006/relationships/image" Target="../media/image770.png"/><Relationship Id="rId71" Type="http://schemas.openxmlformats.org/officeDocument/2006/relationships/image" Target="../media/image834.png"/><Relationship Id="rId2" Type="http://schemas.openxmlformats.org/officeDocument/2006/relationships/image" Target="../media/image765.png"/><Relationship Id="rId16" Type="http://schemas.openxmlformats.org/officeDocument/2006/relationships/image" Target="../media/image779.png"/><Relationship Id="rId29" Type="http://schemas.openxmlformats.org/officeDocument/2006/relationships/image" Target="../media/image792.png"/><Relationship Id="rId11" Type="http://schemas.openxmlformats.org/officeDocument/2006/relationships/image" Target="../media/image774.png"/><Relationship Id="rId24" Type="http://schemas.openxmlformats.org/officeDocument/2006/relationships/image" Target="../media/image787.png"/><Relationship Id="rId32" Type="http://schemas.openxmlformats.org/officeDocument/2006/relationships/image" Target="../media/image795.png"/><Relationship Id="rId37" Type="http://schemas.openxmlformats.org/officeDocument/2006/relationships/image" Target="../media/image800.png"/><Relationship Id="rId40" Type="http://schemas.openxmlformats.org/officeDocument/2006/relationships/image" Target="../media/image803.png"/><Relationship Id="rId45" Type="http://schemas.openxmlformats.org/officeDocument/2006/relationships/image" Target="../media/image808.png"/><Relationship Id="rId53" Type="http://schemas.openxmlformats.org/officeDocument/2006/relationships/image" Target="../media/image816.png"/><Relationship Id="rId58" Type="http://schemas.openxmlformats.org/officeDocument/2006/relationships/image" Target="../media/image821.png"/><Relationship Id="rId66" Type="http://schemas.openxmlformats.org/officeDocument/2006/relationships/image" Target="../media/image829.png"/><Relationship Id="rId5" Type="http://schemas.openxmlformats.org/officeDocument/2006/relationships/image" Target="../media/image768.png"/><Relationship Id="rId61" Type="http://schemas.openxmlformats.org/officeDocument/2006/relationships/image" Target="../media/image824.png"/><Relationship Id="rId19" Type="http://schemas.openxmlformats.org/officeDocument/2006/relationships/image" Target="../media/image782.png"/><Relationship Id="rId14" Type="http://schemas.openxmlformats.org/officeDocument/2006/relationships/image" Target="../media/image777.png"/><Relationship Id="rId22" Type="http://schemas.openxmlformats.org/officeDocument/2006/relationships/image" Target="../media/image785.png"/><Relationship Id="rId27" Type="http://schemas.openxmlformats.org/officeDocument/2006/relationships/image" Target="../media/image790.png"/><Relationship Id="rId30" Type="http://schemas.openxmlformats.org/officeDocument/2006/relationships/image" Target="../media/image793.png"/><Relationship Id="rId35" Type="http://schemas.openxmlformats.org/officeDocument/2006/relationships/image" Target="../media/image798.png"/><Relationship Id="rId43" Type="http://schemas.openxmlformats.org/officeDocument/2006/relationships/image" Target="../media/image806.png"/><Relationship Id="rId48" Type="http://schemas.openxmlformats.org/officeDocument/2006/relationships/image" Target="../media/image811.png"/><Relationship Id="rId56" Type="http://schemas.openxmlformats.org/officeDocument/2006/relationships/image" Target="../media/image819.png"/><Relationship Id="rId64" Type="http://schemas.openxmlformats.org/officeDocument/2006/relationships/image" Target="../media/image827.png"/><Relationship Id="rId69" Type="http://schemas.openxmlformats.org/officeDocument/2006/relationships/image" Target="../media/image832.png"/><Relationship Id="rId8" Type="http://schemas.openxmlformats.org/officeDocument/2006/relationships/image" Target="../media/image771.png"/><Relationship Id="rId51" Type="http://schemas.openxmlformats.org/officeDocument/2006/relationships/image" Target="../media/image814.png"/><Relationship Id="rId72" Type="http://schemas.openxmlformats.org/officeDocument/2006/relationships/image" Target="../media/image835.png"/><Relationship Id="rId3" Type="http://schemas.openxmlformats.org/officeDocument/2006/relationships/image" Target="../media/image766.png"/><Relationship Id="rId12" Type="http://schemas.openxmlformats.org/officeDocument/2006/relationships/image" Target="../media/image775.png"/><Relationship Id="rId17" Type="http://schemas.openxmlformats.org/officeDocument/2006/relationships/image" Target="../media/image780.png"/><Relationship Id="rId25" Type="http://schemas.openxmlformats.org/officeDocument/2006/relationships/image" Target="../media/image788.png"/><Relationship Id="rId33" Type="http://schemas.openxmlformats.org/officeDocument/2006/relationships/image" Target="../media/image796.png"/><Relationship Id="rId38" Type="http://schemas.openxmlformats.org/officeDocument/2006/relationships/image" Target="../media/image801.png"/><Relationship Id="rId46" Type="http://schemas.openxmlformats.org/officeDocument/2006/relationships/image" Target="../media/image809.png"/><Relationship Id="rId59" Type="http://schemas.openxmlformats.org/officeDocument/2006/relationships/image" Target="../media/image822.png"/><Relationship Id="rId67" Type="http://schemas.openxmlformats.org/officeDocument/2006/relationships/image" Target="../media/image830.png"/><Relationship Id="rId20" Type="http://schemas.openxmlformats.org/officeDocument/2006/relationships/image" Target="../media/image783.png"/><Relationship Id="rId41" Type="http://schemas.openxmlformats.org/officeDocument/2006/relationships/image" Target="../media/image804.png"/><Relationship Id="rId54" Type="http://schemas.openxmlformats.org/officeDocument/2006/relationships/image" Target="../media/image817.png"/><Relationship Id="rId62" Type="http://schemas.openxmlformats.org/officeDocument/2006/relationships/image" Target="../media/image825.png"/><Relationship Id="rId70" Type="http://schemas.openxmlformats.org/officeDocument/2006/relationships/image" Target="../media/image833.png"/><Relationship Id="rId1" Type="http://schemas.openxmlformats.org/officeDocument/2006/relationships/image" Target="../media/image764.png"/><Relationship Id="rId6" Type="http://schemas.openxmlformats.org/officeDocument/2006/relationships/image" Target="../media/image769.png"/><Relationship Id="rId15" Type="http://schemas.openxmlformats.org/officeDocument/2006/relationships/image" Target="../media/image778.png"/><Relationship Id="rId23" Type="http://schemas.openxmlformats.org/officeDocument/2006/relationships/image" Target="../media/image786.png"/><Relationship Id="rId28" Type="http://schemas.openxmlformats.org/officeDocument/2006/relationships/image" Target="../media/image791.png"/><Relationship Id="rId36" Type="http://schemas.openxmlformats.org/officeDocument/2006/relationships/image" Target="../media/image799.png"/><Relationship Id="rId49" Type="http://schemas.openxmlformats.org/officeDocument/2006/relationships/image" Target="../media/image812.png"/><Relationship Id="rId57" Type="http://schemas.openxmlformats.org/officeDocument/2006/relationships/image" Target="../media/image820.png"/><Relationship Id="rId10" Type="http://schemas.openxmlformats.org/officeDocument/2006/relationships/image" Target="../media/image773.png"/><Relationship Id="rId31" Type="http://schemas.openxmlformats.org/officeDocument/2006/relationships/image" Target="../media/image794.png"/><Relationship Id="rId44" Type="http://schemas.openxmlformats.org/officeDocument/2006/relationships/image" Target="../media/image807.png"/><Relationship Id="rId52" Type="http://schemas.openxmlformats.org/officeDocument/2006/relationships/image" Target="../media/image815.png"/><Relationship Id="rId60" Type="http://schemas.openxmlformats.org/officeDocument/2006/relationships/image" Target="../media/image823.png"/><Relationship Id="rId65" Type="http://schemas.openxmlformats.org/officeDocument/2006/relationships/image" Target="../media/image828.png"/><Relationship Id="rId4" Type="http://schemas.openxmlformats.org/officeDocument/2006/relationships/image" Target="../media/image767.png"/><Relationship Id="rId9" Type="http://schemas.openxmlformats.org/officeDocument/2006/relationships/image" Target="../media/image772.png"/><Relationship Id="rId13" Type="http://schemas.openxmlformats.org/officeDocument/2006/relationships/image" Target="../media/image776.png"/><Relationship Id="rId18" Type="http://schemas.openxmlformats.org/officeDocument/2006/relationships/image" Target="../media/image781.png"/><Relationship Id="rId39" Type="http://schemas.openxmlformats.org/officeDocument/2006/relationships/image" Target="../media/image802.png"/><Relationship Id="rId34" Type="http://schemas.openxmlformats.org/officeDocument/2006/relationships/image" Target="../media/image797.png"/><Relationship Id="rId50" Type="http://schemas.openxmlformats.org/officeDocument/2006/relationships/image" Target="../media/image813.png"/><Relationship Id="rId55" Type="http://schemas.openxmlformats.org/officeDocument/2006/relationships/image" Target="../media/image818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48.png"/><Relationship Id="rId18" Type="http://schemas.openxmlformats.org/officeDocument/2006/relationships/image" Target="../media/image853.png"/><Relationship Id="rId26" Type="http://schemas.openxmlformats.org/officeDocument/2006/relationships/image" Target="../media/image861.png"/><Relationship Id="rId39" Type="http://schemas.openxmlformats.org/officeDocument/2006/relationships/image" Target="../media/image874.png"/><Relationship Id="rId21" Type="http://schemas.openxmlformats.org/officeDocument/2006/relationships/image" Target="../media/image856.png"/><Relationship Id="rId34" Type="http://schemas.openxmlformats.org/officeDocument/2006/relationships/image" Target="../media/image869.png"/><Relationship Id="rId42" Type="http://schemas.openxmlformats.org/officeDocument/2006/relationships/image" Target="../media/image877.png"/><Relationship Id="rId47" Type="http://schemas.openxmlformats.org/officeDocument/2006/relationships/image" Target="../media/image882.png"/><Relationship Id="rId7" Type="http://schemas.openxmlformats.org/officeDocument/2006/relationships/image" Target="../media/image842.png"/><Relationship Id="rId2" Type="http://schemas.openxmlformats.org/officeDocument/2006/relationships/image" Target="../media/image837.png"/><Relationship Id="rId16" Type="http://schemas.openxmlformats.org/officeDocument/2006/relationships/image" Target="../media/image851.png"/><Relationship Id="rId29" Type="http://schemas.openxmlformats.org/officeDocument/2006/relationships/image" Target="../media/image864.png"/><Relationship Id="rId1" Type="http://schemas.openxmlformats.org/officeDocument/2006/relationships/image" Target="../media/image836.png"/><Relationship Id="rId6" Type="http://schemas.openxmlformats.org/officeDocument/2006/relationships/image" Target="../media/image841.png"/><Relationship Id="rId11" Type="http://schemas.openxmlformats.org/officeDocument/2006/relationships/image" Target="../media/image846.png"/><Relationship Id="rId24" Type="http://schemas.openxmlformats.org/officeDocument/2006/relationships/image" Target="../media/image859.png"/><Relationship Id="rId32" Type="http://schemas.openxmlformats.org/officeDocument/2006/relationships/image" Target="../media/image867.png"/><Relationship Id="rId37" Type="http://schemas.openxmlformats.org/officeDocument/2006/relationships/image" Target="../media/image872.png"/><Relationship Id="rId40" Type="http://schemas.openxmlformats.org/officeDocument/2006/relationships/image" Target="../media/image875.png"/><Relationship Id="rId45" Type="http://schemas.openxmlformats.org/officeDocument/2006/relationships/image" Target="../media/image880.png"/><Relationship Id="rId5" Type="http://schemas.openxmlformats.org/officeDocument/2006/relationships/image" Target="../media/image840.png"/><Relationship Id="rId15" Type="http://schemas.openxmlformats.org/officeDocument/2006/relationships/image" Target="../media/image850.png"/><Relationship Id="rId23" Type="http://schemas.openxmlformats.org/officeDocument/2006/relationships/image" Target="../media/image858.png"/><Relationship Id="rId28" Type="http://schemas.openxmlformats.org/officeDocument/2006/relationships/image" Target="../media/image863.png"/><Relationship Id="rId36" Type="http://schemas.openxmlformats.org/officeDocument/2006/relationships/image" Target="../media/image871.png"/><Relationship Id="rId10" Type="http://schemas.openxmlformats.org/officeDocument/2006/relationships/image" Target="../media/image845.png"/><Relationship Id="rId19" Type="http://schemas.openxmlformats.org/officeDocument/2006/relationships/image" Target="../media/image854.png"/><Relationship Id="rId31" Type="http://schemas.openxmlformats.org/officeDocument/2006/relationships/image" Target="../media/image866.png"/><Relationship Id="rId44" Type="http://schemas.openxmlformats.org/officeDocument/2006/relationships/image" Target="../media/image879.png"/><Relationship Id="rId4" Type="http://schemas.openxmlformats.org/officeDocument/2006/relationships/image" Target="../media/image839.png"/><Relationship Id="rId9" Type="http://schemas.openxmlformats.org/officeDocument/2006/relationships/image" Target="../media/image844.png"/><Relationship Id="rId14" Type="http://schemas.openxmlformats.org/officeDocument/2006/relationships/image" Target="../media/image849.png"/><Relationship Id="rId22" Type="http://schemas.openxmlformats.org/officeDocument/2006/relationships/image" Target="../media/image857.png"/><Relationship Id="rId27" Type="http://schemas.openxmlformats.org/officeDocument/2006/relationships/image" Target="../media/image862.png"/><Relationship Id="rId30" Type="http://schemas.openxmlformats.org/officeDocument/2006/relationships/image" Target="../media/image865.png"/><Relationship Id="rId35" Type="http://schemas.openxmlformats.org/officeDocument/2006/relationships/image" Target="../media/image870.png"/><Relationship Id="rId43" Type="http://schemas.openxmlformats.org/officeDocument/2006/relationships/image" Target="../media/image878.png"/><Relationship Id="rId48" Type="http://schemas.openxmlformats.org/officeDocument/2006/relationships/image" Target="../media/image883.png"/><Relationship Id="rId8" Type="http://schemas.openxmlformats.org/officeDocument/2006/relationships/image" Target="../media/image843.png"/><Relationship Id="rId3" Type="http://schemas.openxmlformats.org/officeDocument/2006/relationships/image" Target="../media/image838.png"/><Relationship Id="rId12" Type="http://schemas.openxmlformats.org/officeDocument/2006/relationships/image" Target="../media/image847.png"/><Relationship Id="rId17" Type="http://schemas.openxmlformats.org/officeDocument/2006/relationships/image" Target="../media/image852.png"/><Relationship Id="rId25" Type="http://schemas.openxmlformats.org/officeDocument/2006/relationships/image" Target="../media/image860.png"/><Relationship Id="rId33" Type="http://schemas.openxmlformats.org/officeDocument/2006/relationships/image" Target="../media/image868.png"/><Relationship Id="rId38" Type="http://schemas.openxmlformats.org/officeDocument/2006/relationships/image" Target="../media/image873.png"/><Relationship Id="rId46" Type="http://schemas.openxmlformats.org/officeDocument/2006/relationships/image" Target="../media/image881.png"/><Relationship Id="rId20" Type="http://schemas.openxmlformats.org/officeDocument/2006/relationships/image" Target="../media/image855.png"/><Relationship Id="rId41" Type="http://schemas.openxmlformats.org/officeDocument/2006/relationships/image" Target="../media/image876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896.png"/><Relationship Id="rId18" Type="http://schemas.openxmlformats.org/officeDocument/2006/relationships/image" Target="../media/image901.png"/><Relationship Id="rId26" Type="http://schemas.openxmlformats.org/officeDocument/2006/relationships/image" Target="../media/image909.png"/><Relationship Id="rId39" Type="http://schemas.openxmlformats.org/officeDocument/2006/relationships/image" Target="../media/image922.png"/><Relationship Id="rId21" Type="http://schemas.openxmlformats.org/officeDocument/2006/relationships/image" Target="../media/image904.png"/><Relationship Id="rId34" Type="http://schemas.openxmlformats.org/officeDocument/2006/relationships/image" Target="../media/image917.png"/><Relationship Id="rId42" Type="http://schemas.openxmlformats.org/officeDocument/2006/relationships/image" Target="../media/image925.png"/><Relationship Id="rId47" Type="http://schemas.openxmlformats.org/officeDocument/2006/relationships/image" Target="../media/image930.png"/><Relationship Id="rId7" Type="http://schemas.openxmlformats.org/officeDocument/2006/relationships/image" Target="../media/image890.png"/><Relationship Id="rId2" Type="http://schemas.openxmlformats.org/officeDocument/2006/relationships/image" Target="../media/image885.png"/><Relationship Id="rId16" Type="http://schemas.openxmlformats.org/officeDocument/2006/relationships/image" Target="../media/image899.png"/><Relationship Id="rId29" Type="http://schemas.openxmlformats.org/officeDocument/2006/relationships/image" Target="../media/image912.png"/><Relationship Id="rId1" Type="http://schemas.openxmlformats.org/officeDocument/2006/relationships/image" Target="../media/image884.png"/><Relationship Id="rId6" Type="http://schemas.openxmlformats.org/officeDocument/2006/relationships/image" Target="../media/image889.png"/><Relationship Id="rId11" Type="http://schemas.openxmlformats.org/officeDocument/2006/relationships/image" Target="../media/image894.png"/><Relationship Id="rId24" Type="http://schemas.openxmlformats.org/officeDocument/2006/relationships/image" Target="../media/image907.png"/><Relationship Id="rId32" Type="http://schemas.openxmlformats.org/officeDocument/2006/relationships/image" Target="../media/image915.png"/><Relationship Id="rId37" Type="http://schemas.openxmlformats.org/officeDocument/2006/relationships/image" Target="../media/image920.png"/><Relationship Id="rId40" Type="http://schemas.openxmlformats.org/officeDocument/2006/relationships/image" Target="../media/image923.png"/><Relationship Id="rId45" Type="http://schemas.openxmlformats.org/officeDocument/2006/relationships/image" Target="../media/image928.png"/><Relationship Id="rId5" Type="http://schemas.openxmlformats.org/officeDocument/2006/relationships/image" Target="../media/image888.png"/><Relationship Id="rId15" Type="http://schemas.openxmlformats.org/officeDocument/2006/relationships/image" Target="../media/image898.png"/><Relationship Id="rId23" Type="http://schemas.openxmlformats.org/officeDocument/2006/relationships/image" Target="../media/image906.png"/><Relationship Id="rId28" Type="http://schemas.openxmlformats.org/officeDocument/2006/relationships/image" Target="../media/image911.png"/><Relationship Id="rId36" Type="http://schemas.openxmlformats.org/officeDocument/2006/relationships/image" Target="../media/image919.png"/><Relationship Id="rId10" Type="http://schemas.openxmlformats.org/officeDocument/2006/relationships/image" Target="../media/image893.png"/><Relationship Id="rId19" Type="http://schemas.openxmlformats.org/officeDocument/2006/relationships/image" Target="../media/image902.png"/><Relationship Id="rId31" Type="http://schemas.openxmlformats.org/officeDocument/2006/relationships/image" Target="../media/image914.png"/><Relationship Id="rId44" Type="http://schemas.openxmlformats.org/officeDocument/2006/relationships/image" Target="../media/image927.png"/><Relationship Id="rId4" Type="http://schemas.openxmlformats.org/officeDocument/2006/relationships/image" Target="../media/image887.png"/><Relationship Id="rId9" Type="http://schemas.openxmlformats.org/officeDocument/2006/relationships/image" Target="../media/image892.png"/><Relationship Id="rId14" Type="http://schemas.openxmlformats.org/officeDocument/2006/relationships/image" Target="../media/image897.png"/><Relationship Id="rId22" Type="http://schemas.openxmlformats.org/officeDocument/2006/relationships/image" Target="../media/image905.png"/><Relationship Id="rId27" Type="http://schemas.openxmlformats.org/officeDocument/2006/relationships/image" Target="../media/image910.png"/><Relationship Id="rId30" Type="http://schemas.openxmlformats.org/officeDocument/2006/relationships/image" Target="../media/image913.png"/><Relationship Id="rId35" Type="http://schemas.openxmlformats.org/officeDocument/2006/relationships/image" Target="../media/image918.png"/><Relationship Id="rId43" Type="http://schemas.openxmlformats.org/officeDocument/2006/relationships/image" Target="../media/image926.png"/><Relationship Id="rId48" Type="http://schemas.openxmlformats.org/officeDocument/2006/relationships/image" Target="../media/image931.png"/><Relationship Id="rId8" Type="http://schemas.openxmlformats.org/officeDocument/2006/relationships/image" Target="../media/image891.png"/><Relationship Id="rId3" Type="http://schemas.openxmlformats.org/officeDocument/2006/relationships/image" Target="../media/image886.png"/><Relationship Id="rId12" Type="http://schemas.openxmlformats.org/officeDocument/2006/relationships/image" Target="../media/image895.png"/><Relationship Id="rId17" Type="http://schemas.openxmlformats.org/officeDocument/2006/relationships/image" Target="../media/image900.png"/><Relationship Id="rId25" Type="http://schemas.openxmlformats.org/officeDocument/2006/relationships/image" Target="../media/image908.png"/><Relationship Id="rId33" Type="http://schemas.openxmlformats.org/officeDocument/2006/relationships/image" Target="../media/image916.png"/><Relationship Id="rId38" Type="http://schemas.openxmlformats.org/officeDocument/2006/relationships/image" Target="../media/image921.png"/><Relationship Id="rId46" Type="http://schemas.openxmlformats.org/officeDocument/2006/relationships/image" Target="../media/image929.png"/><Relationship Id="rId20" Type="http://schemas.openxmlformats.org/officeDocument/2006/relationships/image" Target="../media/image903.png"/><Relationship Id="rId41" Type="http://schemas.openxmlformats.org/officeDocument/2006/relationships/image" Target="../media/image924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01.png"/><Relationship Id="rId21" Type="http://schemas.openxmlformats.org/officeDocument/2006/relationships/image" Target="../media/image96.png"/><Relationship Id="rId42" Type="http://schemas.openxmlformats.org/officeDocument/2006/relationships/image" Target="../media/image117.png"/><Relationship Id="rId47" Type="http://schemas.openxmlformats.org/officeDocument/2006/relationships/image" Target="../media/image122.png"/><Relationship Id="rId63" Type="http://schemas.openxmlformats.org/officeDocument/2006/relationships/image" Target="../media/image138.png"/><Relationship Id="rId68" Type="http://schemas.openxmlformats.org/officeDocument/2006/relationships/image" Target="../media/image143.png"/><Relationship Id="rId84" Type="http://schemas.openxmlformats.org/officeDocument/2006/relationships/image" Target="../media/image158.png"/><Relationship Id="rId89" Type="http://schemas.openxmlformats.org/officeDocument/2006/relationships/image" Target="../media/image163.png"/><Relationship Id="rId16" Type="http://schemas.openxmlformats.org/officeDocument/2006/relationships/image" Target="../media/image91.png"/><Relationship Id="rId11" Type="http://schemas.openxmlformats.org/officeDocument/2006/relationships/image" Target="../media/image86.png"/><Relationship Id="rId32" Type="http://schemas.openxmlformats.org/officeDocument/2006/relationships/image" Target="../media/image107.png"/><Relationship Id="rId37" Type="http://schemas.openxmlformats.org/officeDocument/2006/relationships/image" Target="../media/image112.png"/><Relationship Id="rId53" Type="http://schemas.openxmlformats.org/officeDocument/2006/relationships/image" Target="../media/image128.png"/><Relationship Id="rId58" Type="http://schemas.openxmlformats.org/officeDocument/2006/relationships/image" Target="../media/image133.png"/><Relationship Id="rId74" Type="http://schemas.openxmlformats.org/officeDocument/2006/relationships/image" Target="../media/image149.png"/><Relationship Id="rId79" Type="http://schemas.openxmlformats.org/officeDocument/2006/relationships/image" Target="../media/image153.png"/><Relationship Id="rId5" Type="http://schemas.openxmlformats.org/officeDocument/2006/relationships/image" Target="../media/image80.png"/><Relationship Id="rId90" Type="http://schemas.openxmlformats.org/officeDocument/2006/relationships/image" Target="../media/image164.png"/><Relationship Id="rId95" Type="http://schemas.openxmlformats.org/officeDocument/2006/relationships/image" Target="../media/image169.png"/><Relationship Id="rId22" Type="http://schemas.openxmlformats.org/officeDocument/2006/relationships/image" Target="../media/image97.png"/><Relationship Id="rId27" Type="http://schemas.openxmlformats.org/officeDocument/2006/relationships/image" Target="../media/image102.png"/><Relationship Id="rId43" Type="http://schemas.openxmlformats.org/officeDocument/2006/relationships/image" Target="../media/image118.png"/><Relationship Id="rId48" Type="http://schemas.openxmlformats.org/officeDocument/2006/relationships/image" Target="../media/image123.png"/><Relationship Id="rId64" Type="http://schemas.openxmlformats.org/officeDocument/2006/relationships/image" Target="../media/image139.png"/><Relationship Id="rId69" Type="http://schemas.openxmlformats.org/officeDocument/2006/relationships/image" Target="../media/image144.png"/><Relationship Id="rId8" Type="http://schemas.openxmlformats.org/officeDocument/2006/relationships/image" Target="../media/image83.png"/><Relationship Id="rId51" Type="http://schemas.openxmlformats.org/officeDocument/2006/relationships/image" Target="../media/image126.png"/><Relationship Id="rId72" Type="http://schemas.openxmlformats.org/officeDocument/2006/relationships/image" Target="../media/image147.png"/><Relationship Id="rId80" Type="http://schemas.openxmlformats.org/officeDocument/2006/relationships/image" Target="../media/image154.png"/><Relationship Id="rId85" Type="http://schemas.openxmlformats.org/officeDocument/2006/relationships/image" Target="../media/image159.png"/><Relationship Id="rId93" Type="http://schemas.openxmlformats.org/officeDocument/2006/relationships/image" Target="../media/image167.png"/><Relationship Id="rId3" Type="http://schemas.openxmlformats.org/officeDocument/2006/relationships/image" Target="../media/image78.png"/><Relationship Id="rId12" Type="http://schemas.openxmlformats.org/officeDocument/2006/relationships/image" Target="../media/image87.png"/><Relationship Id="rId17" Type="http://schemas.openxmlformats.org/officeDocument/2006/relationships/image" Target="../media/image92.png"/><Relationship Id="rId25" Type="http://schemas.openxmlformats.org/officeDocument/2006/relationships/image" Target="../media/image100.png"/><Relationship Id="rId33" Type="http://schemas.openxmlformats.org/officeDocument/2006/relationships/image" Target="../media/image108.png"/><Relationship Id="rId38" Type="http://schemas.openxmlformats.org/officeDocument/2006/relationships/image" Target="../media/image113.png"/><Relationship Id="rId46" Type="http://schemas.openxmlformats.org/officeDocument/2006/relationships/image" Target="../media/image121.png"/><Relationship Id="rId59" Type="http://schemas.openxmlformats.org/officeDocument/2006/relationships/image" Target="../media/image134.png"/><Relationship Id="rId67" Type="http://schemas.openxmlformats.org/officeDocument/2006/relationships/image" Target="../media/image142.png"/><Relationship Id="rId20" Type="http://schemas.openxmlformats.org/officeDocument/2006/relationships/image" Target="../media/image95.png"/><Relationship Id="rId41" Type="http://schemas.openxmlformats.org/officeDocument/2006/relationships/image" Target="../media/image116.png"/><Relationship Id="rId54" Type="http://schemas.openxmlformats.org/officeDocument/2006/relationships/image" Target="../media/image129.png"/><Relationship Id="rId62" Type="http://schemas.openxmlformats.org/officeDocument/2006/relationships/image" Target="../media/image137.png"/><Relationship Id="rId70" Type="http://schemas.openxmlformats.org/officeDocument/2006/relationships/image" Target="../media/image145.png"/><Relationship Id="rId75" Type="http://schemas.openxmlformats.org/officeDocument/2006/relationships/image" Target="../media/image73.png"/><Relationship Id="rId83" Type="http://schemas.openxmlformats.org/officeDocument/2006/relationships/image" Target="../media/image157.png"/><Relationship Id="rId88" Type="http://schemas.openxmlformats.org/officeDocument/2006/relationships/image" Target="../media/image162.png"/><Relationship Id="rId91" Type="http://schemas.openxmlformats.org/officeDocument/2006/relationships/image" Target="../media/image165.png"/><Relationship Id="rId96" Type="http://schemas.openxmlformats.org/officeDocument/2006/relationships/image" Target="../media/image170.png"/><Relationship Id="rId1" Type="http://schemas.openxmlformats.org/officeDocument/2006/relationships/image" Target="../media/image76.png"/><Relationship Id="rId6" Type="http://schemas.openxmlformats.org/officeDocument/2006/relationships/image" Target="../media/image81.png"/><Relationship Id="rId15" Type="http://schemas.openxmlformats.org/officeDocument/2006/relationships/image" Target="../media/image90.png"/><Relationship Id="rId23" Type="http://schemas.openxmlformats.org/officeDocument/2006/relationships/image" Target="../media/image98.png"/><Relationship Id="rId28" Type="http://schemas.openxmlformats.org/officeDocument/2006/relationships/image" Target="../media/image103.png"/><Relationship Id="rId36" Type="http://schemas.openxmlformats.org/officeDocument/2006/relationships/image" Target="../media/image111.png"/><Relationship Id="rId49" Type="http://schemas.openxmlformats.org/officeDocument/2006/relationships/image" Target="../media/image124.png"/><Relationship Id="rId57" Type="http://schemas.openxmlformats.org/officeDocument/2006/relationships/image" Target="../media/image132.png"/><Relationship Id="rId10" Type="http://schemas.openxmlformats.org/officeDocument/2006/relationships/image" Target="../media/image85.png"/><Relationship Id="rId31" Type="http://schemas.openxmlformats.org/officeDocument/2006/relationships/image" Target="../media/image106.png"/><Relationship Id="rId44" Type="http://schemas.openxmlformats.org/officeDocument/2006/relationships/image" Target="../media/image119.png"/><Relationship Id="rId52" Type="http://schemas.openxmlformats.org/officeDocument/2006/relationships/image" Target="../media/image127.png"/><Relationship Id="rId60" Type="http://schemas.openxmlformats.org/officeDocument/2006/relationships/image" Target="../media/image135.png"/><Relationship Id="rId65" Type="http://schemas.openxmlformats.org/officeDocument/2006/relationships/image" Target="../media/image140.png"/><Relationship Id="rId73" Type="http://schemas.openxmlformats.org/officeDocument/2006/relationships/image" Target="../media/image148.png"/><Relationship Id="rId78" Type="http://schemas.openxmlformats.org/officeDocument/2006/relationships/image" Target="../media/image152.png"/><Relationship Id="rId81" Type="http://schemas.openxmlformats.org/officeDocument/2006/relationships/image" Target="../media/image155.png"/><Relationship Id="rId86" Type="http://schemas.openxmlformats.org/officeDocument/2006/relationships/image" Target="../media/image160.png"/><Relationship Id="rId94" Type="http://schemas.openxmlformats.org/officeDocument/2006/relationships/image" Target="../media/image168.png"/><Relationship Id="rId4" Type="http://schemas.openxmlformats.org/officeDocument/2006/relationships/image" Target="../media/image79.png"/><Relationship Id="rId9" Type="http://schemas.openxmlformats.org/officeDocument/2006/relationships/image" Target="../media/image84.png"/><Relationship Id="rId13" Type="http://schemas.openxmlformats.org/officeDocument/2006/relationships/image" Target="../media/image88.png"/><Relationship Id="rId18" Type="http://schemas.openxmlformats.org/officeDocument/2006/relationships/image" Target="../media/image93.png"/><Relationship Id="rId39" Type="http://schemas.openxmlformats.org/officeDocument/2006/relationships/image" Target="../media/image114.png"/><Relationship Id="rId34" Type="http://schemas.openxmlformats.org/officeDocument/2006/relationships/image" Target="../media/image109.png"/><Relationship Id="rId50" Type="http://schemas.openxmlformats.org/officeDocument/2006/relationships/image" Target="../media/image125.png"/><Relationship Id="rId55" Type="http://schemas.openxmlformats.org/officeDocument/2006/relationships/image" Target="../media/image130.png"/><Relationship Id="rId76" Type="http://schemas.openxmlformats.org/officeDocument/2006/relationships/image" Target="../media/image150.png"/><Relationship Id="rId7" Type="http://schemas.openxmlformats.org/officeDocument/2006/relationships/image" Target="../media/image82.png"/><Relationship Id="rId71" Type="http://schemas.openxmlformats.org/officeDocument/2006/relationships/image" Target="../media/image146.png"/><Relationship Id="rId92" Type="http://schemas.openxmlformats.org/officeDocument/2006/relationships/image" Target="../media/image166.png"/><Relationship Id="rId2" Type="http://schemas.openxmlformats.org/officeDocument/2006/relationships/image" Target="../media/image77.png"/><Relationship Id="rId29" Type="http://schemas.openxmlformats.org/officeDocument/2006/relationships/image" Target="../media/image104.png"/><Relationship Id="rId24" Type="http://schemas.openxmlformats.org/officeDocument/2006/relationships/image" Target="../media/image99.png"/><Relationship Id="rId40" Type="http://schemas.openxmlformats.org/officeDocument/2006/relationships/image" Target="../media/image115.png"/><Relationship Id="rId45" Type="http://schemas.openxmlformats.org/officeDocument/2006/relationships/image" Target="../media/image120.png"/><Relationship Id="rId66" Type="http://schemas.openxmlformats.org/officeDocument/2006/relationships/image" Target="../media/image141.png"/><Relationship Id="rId87" Type="http://schemas.openxmlformats.org/officeDocument/2006/relationships/image" Target="../media/image161.png"/><Relationship Id="rId61" Type="http://schemas.openxmlformats.org/officeDocument/2006/relationships/image" Target="../media/image136.png"/><Relationship Id="rId82" Type="http://schemas.openxmlformats.org/officeDocument/2006/relationships/image" Target="../media/image156.png"/><Relationship Id="rId19" Type="http://schemas.openxmlformats.org/officeDocument/2006/relationships/image" Target="../media/image94.png"/><Relationship Id="rId14" Type="http://schemas.openxmlformats.org/officeDocument/2006/relationships/image" Target="../media/image89.png"/><Relationship Id="rId30" Type="http://schemas.openxmlformats.org/officeDocument/2006/relationships/image" Target="../media/image105.png"/><Relationship Id="rId35" Type="http://schemas.openxmlformats.org/officeDocument/2006/relationships/image" Target="../media/image110.png"/><Relationship Id="rId56" Type="http://schemas.openxmlformats.org/officeDocument/2006/relationships/image" Target="../media/image131.png"/><Relationship Id="rId77" Type="http://schemas.openxmlformats.org/officeDocument/2006/relationships/image" Target="../media/image151.png"/></Relationships>
</file>

<file path=xl/drawings/_rels/drawing3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96.png"/><Relationship Id="rId21" Type="http://schemas.openxmlformats.org/officeDocument/2006/relationships/image" Target="../media/image191.png"/><Relationship Id="rId42" Type="http://schemas.openxmlformats.org/officeDocument/2006/relationships/image" Target="../media/image211.png"/><Relationship Id="rId47" Type="http://schemas.openxmlformats.org/officeDocument/2006/relationships/image" Target="../media/image216.png"/><Relationship Id="rId63" Type="http://schemas.openxmlformats.org/officeDocument/2006/relationships/image" Target="../media/image232.png"/><Relationship Id="rId68" Type="http://schemas.openxmlformats.org/officeDocument/2006/relationships/image" Target="../media/image237.png"/><Relationship Id="rId84" Type="http://schemas.openxmlformats.org/officeDocument/2006/relationships/image" Target="../media/image253.png"/><Relationship Id="rId16" Type="http://schemas.openxmlformats.org/officeDocument/2006/relationships/image" Target="../media/image186.png"/><Relationship Id="rId11" Type="http://schemas.openxmlformats.org/officeDocument/2006/relationships/image" Target="../media/image181.png"/><Relationship Id="rId32" Type="http://schemas.openxmlformats.org/officeDocument/2006/relationships/image" Target="../media/image202.png"/><Relationship Id="rId37" Type="http://schemas.openxmlformats.org/officeDocument/2006/relationships/image" Target="../media/image206.png"/><Relationship Id="rId53" Type="http://schemas.openxmlformats.org/officeDocument/2006/relationships/image" Target="../media/image222.png"/><Relationship Id="rId58" Type="http://schemas.openxmlformats.org/officeDocument/2006/relationships/image" Target="../media/image227.png"/><Relationship Id="rId74" Type="http://schemas.openxmlformats.org/officeDocument/2006/relationships/image" Target="../media/image243.png"/><Relationship Id="rId79" Type="http://schemas.openxmlformats.org/officeDocument/2006/relationships/image" Target="../media/image248.png"/><Relationship Id="rId5" Type="http://schemas.openxmlformats.org/officeDocument/2006/relationships/image" Target="../media/image175.png"/><Relationship Id="rId19" Type="http://schemas.openxmlformats.org/officeDocument/2006/relationships/image" Target="../media/image189.png"/><Relationship Id="rId14" Type="http://schemas.openxmlformats.org/officeDocument/2006/relationships/image" Target="../media/image184.png"/><Relationship Id="rId22" Type="http://schemas.openxmlformats.org/officeDocument/2006/relationships/image" Target="../media/image192.png"/><Relationship Id="rId27" Type="http://schemas.openxmlformats.org/officeDocument/2006/relationships/image" Target="../media/image197.png"/><Relationship Id="rId30" Type="http://schemas.openxmlformats.org/officeDocument/2006/relationships/image" Target="../media/image200.png"/><Relationship Id="rId35" Type="http://schemas.openxmlformats.org/officeDocument/2006/relationships/image" Target="../media/image205.png"/><Relationship Id="rId43" Type="http://schemas.openxmlformats.org/officeDocument/2006/relationships/image" Target="../media/image212.png"/><Relationship Id="rId48" Type="http://schemas.openxmlformats.org/officeDocument/2006/relationships/image" Target="../media/image217.png"/><Relationship Id="rId56" Type="http://schemas.openxmlformats.org/officeDocument/2006/relationships/image" Target="../media/image225.png"/><Relationship Id="rId64" Type="http://schemas.openxmlformats.org/officeDocument/2006/relationships/image" Target="../media/image233.png"/><Relationship Id="rId69" Type="http://schemas.openxmlformats.org/officeDocument/2006/relationships/image" Target="../media/image238.png"/><Relationship Id="rId77" Type="http://schemas.openxmlformats.org/officeDocument/2006/relationships/image" Target="../media/image246.png"/><Relationship Id="rId8" Type="http://schemas.openxmlformats.org/officeDocument/2006/relationships/image" Target="../media/image178.png"/><Relationship Id="rId51" Type="http://schemas.openxmlformats.org/officeDocument/2006/relationships/image" Target="../media/image220.png"/><Relationship Id="rId72" Type="http://schemas.openxmlformats.org/officeDocument/2006/relationships/image" Target="../media/image241.png"/><Relationship Id="rId80" Type="http://schemas.openxmlformats.org/officeDocument/2006/relationships/image" Target="../media/image249.png"/><Relationship Id="rId85" Type="http://schemas.openxmlformats.org/officeDocument/2006/relationships/image" Target="../media/image254.png"/><Relationship Id="rId3" Type="http://schemas.openxmlformats.org/officeDocument/2006/relationships/image" Target="../media/image173.png"/><Relationship Id="rId12" Type="http://schemas.openxmlformats.org/officeDocument/2006/relationships/image" Target="../media/image182.png"/><Relationship Id="rId17" Type="http://schemas.openxmlformats.org/officeDocument/2006/relationships/image" Target="../media/image187.png"/><Relationship Id="rId25" Type="http://schemas.openxmlformats.org/officeDocument/2006/relationships/image" Target="../media/image195.png"/><Relationship Id="rId33" Type="http://schemas.openxmlformats.org/officeDocument/2006/relationships/image" Target="../media/image203.png"/><Relationship Id="rId38" Type="http://schemas.openxmlformats.org/officeDocument/2006/relationships/image" Target="../media/image207.png"/><Relationship Id="rId46" Type="http://schemas.openxmlformats.org/officeDocument/2006/relationships/image" Target="../media/image215.png"/><Relationship Id="rId59" Type="http://schemas.openxmlformats.org/officeDocument/2006/relationships/image" Target="../media/image228.png"/><Relationship Id="rId67" Type="http://schemas.openxmlformats.org/officeDocument/2006/relationships/image" Target="../media/image236.png"/><Relationship Id="rId20" Type="http://schemas.openxmlformats.org/officeDocument/2006/relationships/image" Target="../media/image190.png"/><Relationship Id="rId41" Type="http://schemas.openxmlformats.org/officeDocument/2006/relationships/image" Target="../media/image210.png"/><Relationship Id="rId54" Type="http://schemas.openxmlformats.org/officeDocument/2006/relationships/image" Target="../media/image223.png"/><Relationship Id="rId62" Type="http://schemas.openxmlformats.org/officeDocument/2006/relationships/image" Target="../media/image231.png"/><Relationship Id="rId70" Type="http://schemas.openxmlformats.org/officeDocument/2006/relationships/image" Target="../media/image239.png"/><Relationship Id="rId75" Type="http://schemas.openxmlformats.org/officeDocument/2006/relationships/image" Target="../media/image244.png"/><Relationship Id="rId83" Type="http://schemas.openxmlformats.org/officeDocument/2006/relationships/image" Target="../media/image252.png"/><Relationship Id="rId88" Type="http://schemas.openxmlformats.org/officeDocument/2006/relationships/image" Target="../media/image257.png"/><Relationship Id="rId1" Type="http://schemas.openxmlformats.org/officeDocument/2006/relationships/image" Target="../media/image171.png"/><Relationship Id="rId6" Type="http://schemas.openxmlformats.org/officeDocument/2006/relationships/image" Target="../media/image176.png"/><Relationship Id="rId15" Type="http://schemas.openxmlformats.org/officeDocument/2006/relationships/image" Target="../media/image185.png"/><Relationship Id="rId23" Type="http://schemas.openxmlformats.org/officeDocument/2006/relationships/image" Target="../media/image193.png"/><Relationship Id="rId28" Type="http://schemas.openxmlformats.org/officeDocument/2006/relationships/image" Target="../media/image198.png"/><Relationship Id="rId36" Type="http://schemas.openxmlformats.org/officeDocument/2006/relationships/image" Target="../media/image73.png"/><Relationship Id="rId49" Type="http://schemas.openxmlformats.org/officeDocument/2006/relationships/image" Target="../media/image218.png"/><Relationship Id="rId57" Type="http://schemas.openxmlformats.org/officeDocument/2006/relationships/image" Target="../media/image226.png"/><Relationship Id="rId10" Type="http://schemas.openxmlformats.org/officeDocument/2006/relationships/image" Target="../media/image180.png"/><Relationship Id="rId31" Type="http://schemas.openxmlformats.org/officeDocument/2006/relationships/image" Target="../media/image201.png"/><Relationship Id="rId44" Type="http://schemas.openxmlformats.org/officeDocument/2006/relationships/image" Target="../media/image213.png"/><Relationship Id="rId52" Type="http://schemas.openxmlformats.org/officeDocument/2006/relationships/image" Target="../media/image221.png"/><Relationship Id="rId60" Type="http://schemas.openxmlformats.org/officeDocument/2006/relationships/image" Target="../media/image229.png"/><Relationship Id="rId65" Type="http://schemas.openxmlformats.org/officeDocument/2006/relationships/image" Target="../media/image234.png"/><Relationship Id="rId73" Type="http://schemas.openxmlformats.org/officeDocument/2006/relationships/image" Target="../media/image242.png"/><Relationship Id="rId78" Type="http://schemas.openxmlformats.org/officeDocument/2006/relationships/image" Target="../media/image247.png"/><Relationship Id="rId81" Type="http://schemas.openxmlformats.org/officeDocument/2006/relationships/image" Target="../media/image250.png"/><Relationship Id="rId86" Type="http://schemas.openxmlformats.org/officeDocument/2006/relationships/image" Target="../media/image255.png"/><Relationship Id="rId4" Type="http://schemas.openxmlformats.org/officeDocument/2006/relationships/image" Target="../media/image174.png"/><Relationship Id="rId9" Type="http://schemas.openxmlformats.org/officeDocument/2006/relationships/image" Target="../media/image179.png"/><Relationship Id="rId13" Type="http://schemas.openxmlformats.org/officeDocument/2006/relationships/image" Target="../media/image183.png"/><Relationship Id="rId18" Type="http://schemas.openxmlformats.org/officeDocument/2006/relationships/image" Target="../media/image188.png"/><Relationship Id="rId39" Type="http://schemas.openxmlformats.org/officeDocument/2006/relationships/image" Target="../media/image208.png"/><Relationship Id="rId34" Type="http://schemas.openxmlformats.org/officeDocument/2006/relationships/image" Target="../media/image204.png"/><Relationship Id="rId50" Type="http://schemas.openxmlformats.org/officeDocument/2006/relationships/image" Target="../media/image219.png"/><Relationship Id="rId55" Type="http://schemas.openxmlformats.org/officeDocument/2006/relationships/image" Target="../media/image224.png"/><Relationship Id="rId76" Type="http://schemas.openxmlformats.org/officeDocument/2006/relationships/image" Target="../media/image245.png"/><Relationship Id="rId7" Type="http://schemas.openxmlformats.org/officeDocument/2006/relationships/image" Target="../media/image177.png"/><Relationship Id="rId71" Type="http://schemas.openxmlformats.org/officeDocument/2006/relationships/image" Target="../media/image240.png"/><Relationship Id="rId2" Type="http://schemas.openxmlformats.org/officeDocument/2006/relationships/image" Target="../media/image172.png"/><Relationship Id="rId29" Type="http://schemas.openxmlformats.org/officeDocument/2006/relationships/image" Target="../media/image199.png"/><Relationship Id="rId24" Type="http://schemas.openxmlformats.org/officeDocument/2006/relationships/image" Target="../media/image194.png"/><Relationship Id="rId40" Type="http://schemas.openxmlformats.org/officeDocument/2006/relationships/image" Target="../media/image209.png"/><Relationship Id="rId45" Type="http://schemas.openxmlformats.org/officeDocument/2006/relationships/image" Target="../media/image214.png"/><Relationship Id="rId66" Type="http://schemas.openxmlformats.org/officeDocument/2006/relationships/image" Target="../media/image235.png"/><Relationship Id="rId87" Type="http://schemas.openxmlformats.org/officeDocument/2006/relationships/image" Target="../media/image256.png"/><Relationship Id="rId61" Type="http://schemas.openxmlformats.org/officeDocument/2006/relationships/image" Target="../media/image230.png"/><Relationship Id="rId82" Type="http://schemas.openxmlformats.org/officeDocument/2006/relationships/image" Target="../media/image251.png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83.png"/><Relationship Id="rId21" Type="http://schemas.openxmlformats.org/officeDocument/2006/relationships/image" Target="../media/image278.png"/><Relationship Id="rId42" Type="http://schemas.openxmlformats.org/officeDocument/2006/relationships/image" Target="../media/image299.png"/><Relationship Id="rId47" Type="http://schemas.openxmlformats.org/officeDocument/2006/relationships/image" Target="../media/image304.png"/><Relationship Id="rId63" Type="http://schemas.openxmlformats.org/officeDocument/2006/relationships/image" Target="../media/image320.png"/><Relationship Id="rId68" Type="http://schemas.openxmlformats.org/officeDocument/2006/relationships/image" Target="../media/image325.png"/><Relationship Id="rId16" Type="http://schemas.openxmlformats.org/officeDocument/2006/relationships/image" Target="../media/image273.png"/><Relationship Id="rId11" Type="http://schemas.openxmlformats.org/officeDocument/2006/relationships/image" Target="../media/image268.png"/><Relationship Id="rId24" Type="http://schemas.openxmlformats.org/officeDocument/2006/relationships/image" Target="../media/image281.png"/><Relationship Id="rId32" Type="http://schemas.openxmlformats.org/officeDocument/2006/relationships/image" Target="../media/image289.png"/><Relationship Id="rId37" Type="http://schemas.openxmlformats.org/officeDocument/2006/relationships/image" Target="../media/image294.png"/><Relationship Id="rId40" Type="http://schemas.openxmlformats.org/officeDocument/2006/relationships/image" Target="../media/image297.png"/><Relationship Id="rId45" Type="http://schemas.openxmlformats.org/officeDocument/2006/relationships/image" Target="../media/image302.png"/><Relationship Id="rId53" Type="http://schemas.openxmlformats.org/officeDocument/2006/relationships/image" Target="../media/image310.png"/><Relationship Id="rId58" Type="http://schemas.openxmlformats.org/officeDocument/2006/relationships/image" Target="../media/image315.png"/><Relationship Id="rId66" Type="http://schemas.openxmlformats.org/officeDocument/2006/relationships/image" Target="../media/image323.png"/><Relationship Id="rId74" Type="http://schemas.openxmlformats.org/officeDocument/2006/relationships/image" Target="../media/image330.png"/><Relationship Id="rId5" Type="http://schemas.openxmlformats.org/officeDocument/2006/relationships/image" Target="../media/image262.png"/><Relationship Id="rId61" Type="http://schemas.openxmlformats.org/officeDocument/2006/relationships/image" Target="../media/image318.png"/><Relationship Id="rId19" Type="http://schemas.openxmlformats.org/officeDocument/2006/relationships/image" Target="../media/image276.png"/><Relationship Id="rId14" Type="http://schemas.openxmlformats.org/officeDocument/2006/relationships/image" Target="../media/image271.png"/><Relationship Id="rId22" Type="http://schemas.openxmlformats.org/officeDocument/2006/relationships/image" Target="../media/image279.png"/><Relationship Id="rId27" Type="http://schemas.openxmlformats.org/officeDocument/2006/relationships/image" Target="../media/image284.png"/><Relationship Id="rId30" Type="http://schemas.openxmlformats.org/officeDocument/2006/relationships/image" Target="../media/image287.png"/><Relationship Id="rId35" Type="http://schemas.openxmlformats.org/officeDocument/2006/relationships/image" Target="../media/image292.png"/><Relationship Id="rId43" Type="http://schemas.openxmlformats.org/officeDocument/2006/relationships/image" Target="../media/image300.png"/><Relationship Id="rId48" Type="http://schemas.openxmlformats.org/officeDocument/2006/relationships/image" Target="../media/image305.png"/><Relationship Id="rId56" Type="http://schemas.openxmlformats.org/officeDocument/2006/relationships/image" Target="../media/image313.png"/><Relationship Id="rId64" Type="http://schemas.openxmlformats.org/officeDocument/2006/relationships/image" Target="../media/image321.png"/><Relationship Id="rId69" Type="http://schemas.openxmlformats.org/officeDocument/2006/relationships/image" Target="../media/image326.png"/><Relationship Id="rId77" Type="http://schemas.openxmlformats.org/officeDocument/2006/relationships/image" Target="../media/image333.png"/><Relationship Id="rId8" Type="http://schemas.openxmlformats.org/officeDocument/2006/relationships/image" Target="../media/image265.png"/><Relationship Id="rId51" Type="http://schemas.openxmlformats.org/officeDocument/2006/relationships/image" Target="../media/image308.png"/><Relationship Id="rId72" Type="http://schemas.openxmlformats.org/officeDocument/2006/relationships/image" Target="../media/image329.png"/><Relationship Id="rId3" Type="http://schemas.openxmlformats.org/officeDocument/2006/relationships/image" Target="../media/image260.png"/><Relationship Id="rId12" Type="http://schemas.openxmlformats.org/officeDocument/2006/relationships/image" Target="../media/image269.png"/><Relationship Id="rId17" Type="http://schemas.openxmlformats.org/officeDocument/2006/relationships/image" Target="../media/image274.png"/><Relationship Id="rId25" Type="http://schemas.openxmlformats.org/officeDocument/2006/relationships/image" Target="../media/image282.png"/><Relationship Id="rId33" Type="http://schemas.openxmlformats.org/officeDocument/2006/relationships/image" Target="../media/image290.png"/><Relationship Id="rId38" Type="http://schemas.openxmlformats.org/officeDocument/2006/relationships/image" Target="../media/image295.png"/><Relationship Id="rId46" Type="http://schemas.openxmlformats.org/officeDocument/2006/relationships/image" Target="../media/image303.png"/><Relationship Id="rId59" Type="http://schemas.openxmlformats.org/officeDocument/2006/relationships/image" Target="../media/image316.png"/><Relationship Id="rId67" Type="http://schemas.openxmlformats.org/officeDocument/2006/relationships/image" Target="../media/image324.png"/><Relationship Id="rId20" Type="http://schemas.openxmlformats.org/officeDocument/2006/relationships/image" Target="../media/image277.png"/><Relationship Id="rId41" Type="http://schemas.openxmlformats.org/officeDocument/2006/relationships/image" Target="../media/image298.png"/><Relationship Id="rId54" Type="http://schemas.openxmlformats.org/officeDocument/2006/relationships/image" Target="../media/image311.png"/><Relationship Id="rId62" Type="http://schemas.openxmlformats.org/officeDocument/2006/relationships/image" Target="../media/image319.png"/><Relationship Id="rId70" Type="http://schemas.openxmlformats.org/officeDocument/2006/relationships/image" Target="../media/image327.png"/><Relationship Id="rId75" Type="http://schemas.openxmlformats.org/officeDocument/2006/relationships/image" Target="../media/image331.png"/><Relationship Id="rId1" Type="http://schemas.openxmlformats.org/officeDocument/2006/relationships/image" Target="../media/image258.png"/><Relationship Id="rId6" Type="http://schemas.openxmlformats.org/officeDocument/2006/relationships/image" Target="../media/image263.png"/><Relationship Id="rId15" Type="http://schemas.openxmlformats.org/officeDocument/2006/relationships/image" Target="../media/image272.png"/><Relationship Id="rId23" Type="http://schemas.openxmlformats.org/officeDocument/2006/relationships/image" Target="../media/image280.png"/><Relationship Id="rId28" Type="http://schemas.openxmlformats.org/officeDocument/2006/relationships/image" Target="../media/image285.png"/><Relationship Id="rId36" Type="http://schemas.openxmlformats.org/officeDocument/2006/relationships/image" Target="../media/image293.png"/><Relationship Id="rId49" Type="http://schemas.openxmlformats.org/officeDocument/2006/relationships/image" Target="../media/image306.png"/><Relationship Id="rId57" Type="http://schemas.openxmlformats.org/officeDocument/2006/relationships/image" Target="../media/image314.png"/><Relationship Id="rId10" Type="http://schemas.openxmlformats.org/officeDocument/2006/relationships/image" Target="../media/image267.png"/><Relationship Id="rId31" Type="http://schemas.openxmlformats.org/officeDocument/2006/relationships/image" Target="../media/image288.png"/><Relationship Id="rId44" Type="http://schemas.openxmlformats.org/officeDocument/2006/relationships/image" Target="../media/image301.png"/><Relationship Id="rId52" Type="http://schemas.openxmlformats.org/officeDocument/2006/relationships/image" Target="../media/image309.png"/><Relationship Id="rId60" Type="http://schemas.openxmlformats.org/officeDocument/2006/relationships/image" Target="../media/image317.png"/><Relationship Id="rId65" Type="http://schemas.openxmlformats.org/officeDocument/2006/relationships/image" Target="../media/image322.png"/><Relationship Id="rId73" Type="http://schemas.openxmlformats.org/officeDocument/2006/relationships/image" Target="../media/image73.png"/><Relationship Id="rId78" Type="http://schemas.openxmlformats.org/officeDocument/2006/relationships/image" Target="../media/image334.png"/><Relationship Id="rId4" Type="http://schemas.openxmlformats.org/officeDocument/2006/relationships/image" Target="../media/image261.png"/><Relationship Id="rId9" Type="http://schemas.openxmlformats.org/officeDocument/2006/relationships/image" Target="../media/image266.png"/><Relationship Id="rId13" Type="http://schemas.openxmlformats.org/officeDocument/2006/relationships/image" Target="../media/image270.png"/><Relationship Id="rId18" Type="http://schemas.openxmlformats.org/officeDocument/2006/relationships/image" Target="../media/image275.png"/><Relationship Id="rId39" Type="http://schemas.openxmlformats.org/officeDocument/2006/relationships/image" Target="../media/image296.png"/><Relationship Id="rId34" Type="http://schemas.openxmlformats.org/officeDocument/2006/relationships/image" Target="../media/image291.png"/><Relationship Id="rId50" Type="http://schemas.openxmlformats.org/officeDocument/2006/relationships/image" Target="../media/image307.png"/><Relationship Id="rId55" Type="http://schemas.openxmlformats.org/officeDocument/2006/relationships/image" Target="../media/image312.png"/><Relationship Id="rId76" Type="http://schemas.openxmlformats.org/officeDocument/2006/relationships/image" Target="../media/image332.png"/><Relationship Id="rId7" Type="http://schemas.openxmlformats.org/officeDocument/2006/relationships/image" Target="../media/image264.png"/><Relationship Id="rId71" Type="http://schemas.openxmlformats.org/officeDocument/2006/relationships/image" Target="../media/image328.png"/><Relationship Id="rId2" Type="http://schemas.openxmlformats.org/officeDocument/2006/relationships/image" Target="../media/image259.png"/><Relationship Id="rId29" Type="http://schemas.openxmlformats.org/officeDocument/2006/relationships/image" Target="../media/image286.png"/></Relationships>
</file>

<file path=xl/drawings/_rels/drawing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59.png"/><Relationship Id="rId21" Type="http://schemas.openxmlformats.org/officeDocument/2006/relationships/image" Target="../media/image355.png"/><Relationship Id="rId42" Type="http://schemas.openxmlformats.org/officeDocument/2006/relationships/image" Target="../media/image375.png"/><Relationship Id="rId47" Type="http://schemas.openxmlformats.org/officeDocument/2006/relationships/image" Target="../media/image380.png"/><Relationship Id="rId63" Type="http://schemas.openxmlformats.org/officeDocument/2006/relationships/image" Target="../media/image396.png"/><Relationship Id="rId68" Type="http://schemas.openxmlformats.org/officeDocument/2006/relationships/image" Target="../media/image401.png"/><Relationship Id="rId84" Type="http://schemas.openxmlformats.org/officeDocument/2006/relationships/image" Target="../media/image417.png"/><Relationship Id="rId89" Type="http://schemas.openxmlformats.org/officeDocument/2006/relationships/image" Target="../media/image422.png"/><Relationship Id="rId16" Type="http://schemas.openxmlformats.org/officeDocument/2006/relationships/image" Target="../media/image350.png"/><Relationship Id="rId11" Type="http://schemas.openxmlformats.org/officeDocument/2006/relationships/image" Target="../media/image345.png"/><Relationship Id="rId32" Type="http://schemas.openxmlformats.org/officeDocument/2006/relationships/image" Target="../media/image365.png"/><Relationship Id="rId37" Type="http://schemas.openxmlformats.org/officeDocument/2006/relationships/image" Target="../media/image370.png"/><Relationship Id="rId53" Type="http://schemas.openxmlformats.org/officeDocument/2006/relationships/image" Target="../media/image386.png"/><Relationship Id="rId58" Type="http://schemas.openxmlformats.org/officeDocument/2006/relationships/image" Target="../media/image391.png"/><Relationship Id="rId74" Type="http://schemas.openxmlformats.org/officeDocument/2006/relationships/image" Target="../media/image407.png"/><Relationship Id="rId79" Type="http://schemas.openxmlformats.org/officeDocument/2006/relationships/image" Target="../media/image412.png"/><Relationship Id="rId5" Type="http://schemas.openxmlformats.org/officeDocument/2006/relationships/image" Target="../media/image339.png"/><Relationship Id="rId90" Type="http://schemas.openxmlformats.org/officeDocument/2006/relationships/image" Target="../media/image423.png"/><Relationship Id="rId14" Type="http://schemas.openxmlformats.org/officeDocument/2006/relationships/image" Target="../media/image348.png"/><Relationship Id="rId22" Type="http://schemas.openxmlformats.org/officeDocument/2006/relationships/image" Target="../media/image73.png"/><Relationship Id="rId27" Type="http://schemas.openxmlformats.org/officeDocument/2006/relationships/image" Target="../media/image360.png"/><Relationship Id="rId30" Type="http://schemas.openxmlformats.org/officeDocument/2006/relationships/image" Target="../media/image363.png"/><Relationship Id="rId35" Type="http://schemas.openxmlformats.org/officeDocument/2006/relationships/image" Target="../media/image368.png"/><Relationship Id="rId43" Type="http://schemas.openxmlformats.org/officeDocument/2006/relationships/image" Target="../media/image376.png"/><Relationship Id="rId48" Type="http://schemas.openxmlformats.org/officeDocument/2006/relationships/image" Target="../media/image381.png"/><Relationship Id="rId56" Type="http://schemas.openxmlformats.org/officeDocument/2006/relationships/image" Target="../media/image389.png"/><Relationship Id="rId64" Type="http://schemas.openxmlformats.org/officeDocument/2006/relationships/image" Target="../media/image397.png"/><Relationship Id="rId69" Type="http://schemas.openxmlformats.org/officeDocument/2006/relationships/image" Target="../media/image402.png"/><Relationship Id="rId77" Type="http://schemas.openxmlformats.org/officeDocument/2006/relationships/image" Target="../media/image410.png"/><Relationship Id="rId8" Type="http://schemas.openxmlformats.org/officeDocument/2006/relationships/image" Target="../media/image342.png"/><Relationship Id="rId51" Type="http://schemas.openxmlformats.org/officeDocument/2006/relationships/image" Target="../media/image384.png"/><Relationship Id="rId72" Type="http://schemas.openxmlformats.org/officeDocument/2006/relationships/image" Target="../media/image405.png"/><Relationship Id="rId80" Type="http://schemas.openxmlformats.org/officeDocument/2006/relationships/image" Target="../media/image413.png"/><Relationship Id="rId85" Type="http://schemas.openxmlformats.org/officeDocument/2006/relationships/image" Target="../media/image418.png"/><Relationship Id="rId3" Type="http://schemas.openxmlformats.org/officeDocument/2006/relationships/image" Target="../media/image337.png"/><Relationship Id="rId12" Type="http://schemas.openxmlformats.org/officeDocument/2006/relationships/image" Target="../media/image346.png"/><Relationship Id="rId17" Type="http://schemas.openxmlformats.org/officeDocument/2006/relationships/image" Target="../media/image351.png"/><Relationship Id="rId25" Type="http://schemas.openxmlformats.org/officeDocument/2006/relationships/image" Target="../media/image358.png"/><Relationship Id="rId33" Type="http://schemas.openxmlformats.org/officeDocument/2006/relationships/image" Target="../media/image366.png"/><Relationship Id="rId38" Type="http://schemas.openxmlformats.org/officeDocument/2006/relationships/image" Target="../media/image371.png"/><Relationship Id="rId46" Type="http://schemas.openxmlformats.org/officeDocument/2006/relationships/image" Target="../media/image379.png"/><Relationship Id="rId59" Type="http://schemas.openxmlformats.org/officeDocument/2006/relationships/image" Target="../media/image392.png"/><Relationship Id="rId67" Type="http://schemas.openxmlformats.org/officeDocument/2006/relationships/image" Target="../media/image400.png"/><Relationship Id="rId20" Type="http://schemas.openxmlformats.org/officeDocument/2006/relationships/image" Target="../media/image354.png"/><Relationship Id="rId41" Type="http://schemas.openxmlformats.org/officeDocument/2006/relationships/image" Target="../media/image374.png"/><Relationship Id="rId54" Type="http://schemas.openxmlformats.org/officeDocument/2006/relationships/image" Target="../media/image387.png"/><Relationship Id="rId62" Type="http://schemas.openxmlformats.org/officeDocument/2006/relationships/image" Target="../media/image395.png"/><Relationship Id="rId70" Type="http://schemas.openxmlformats.org/officeDocument/2006/relationships/image" Target="../media/image403.png"/><Relationship Id="rId75" Type="http://schemas.openxmlformats.org/officeDocument/2006/relationships/image" Target="../media/image408.png"/><Relationship Id="rId83" Type="http://schemas.openxmlformats.org/officeDocument/2006/relationships/image" Target="../media/image416.png"/><Relationship Id="rId88" Type="http://schemas.openxmlformats.org/officeDocument/2006/relationships/image" Target="../media/image421.png"/><Relationship Id="rId91" Type="http://schemas.openxmlformats.org/officeDocument/2006/relationships/image" Target="../media/image424.png"/><Relationship Id="rId1" Type="http://schemas.openxmlformats.org/officeDocument/2006/relationships/image" Target="../media/image335.png"/><Relationship Id="rId6" Type="http://schemas.openxmlformats.org/officeDocument/2006/relationships/image" Target="../media/image340.png"/><Relationship Id="rId15" Type="http://schemas.openxmlformats.org/officeDocument/2006/relationships/image" Target="../media/image349.png"/><Relationship Id="rId23" Type="http://schemas.openxmlformats.org/officeDocument/2006/relationships/image" Target="../media/image356.png"/><Relationship Id="rId28" Type="http://schemas.openxmlformats.org/officeDocument/2006/relationships/image" Target="../media/image361.png"/><Relationship Id="rId36" Type="http://schemas.openxmlformats.org/officeDocument/2006/relationships/image" Target="../media/image369.png"/><Relationship Id="rId49" Type="http://schemas.openxmlformats.org/officeDocument/2006/relationships/image" Target="../media/image382.png"/><Relationship Id="rId57" Type="http://schemas.openxmlformats.org/officeDocument/2006/relationships/image" Target="../media/image390.png"/><Relationship Id="rId10" Type="http://schemas.openxmlformats.org/officeDocument/2006/relationships/image" Target="../media/image344.png"/><Relationship Id="rId31" Type="http://schemas.openxmlformats.org/officeDocument/2006/relationships/image" Target="../media/image364.png"/><Relationship Id="rId44" Type="http://schemas.openxmlformats.org/officeDocument/2006/relationships/image" Target="../media/image377.png"/><Relationship Id="rId52" Type="http://schemas.openxmlformats.org/officeDocument/2006/relationships/image" Target="../media/image385.png"/><Relationship Id="rId60" Type="http://schemas.openxmlformats.org/officeDocument/2006/relationships/image" Target="../media/image393.png"/><Relationship Id="rId65" Type="http://schemas.openxmlformats.org/officeDocument/2006/relationships/image" Target="../media/image398.png"/><Relationship Id="rId73" Type="http://schemas.openxmlformats.org/officeDocument/2006/relationships/image" Target="../media/image406.png"/><Relationship Id="rId78" Type="http://schemas.openxmlformats.org/officeDocument/2006/relationships/image" Target="../media/image411.png"/><Relationship Id="rId81" Type="http://schemas.openxmlformats.org/officeDocument/2006/relationships/image" Target="../media/image414.png"/><Relationship Id="rId86" Type="http://schemas.openxmlformats.org/officeDocument/2006/relationships/image" Target="../media/image419.png"/><Relationship Id="rId4" Type="http://schemas.openxmlformats.org/officeDocument/2006/relationships/image" Target="../media/image338.png"/><Relationship Id="rId9" Type="http://schemas.openxmlformats.org/officeDocument/2006/relationships/image" Target="../media/image343.png"/><Relationship Id="rId13" Type="http://schemas.openxmlformats.org/officeDocument/2006/relationships/image" Target="../media/image347.png"/><Relationship Id="rId18" Type="http://schemas.openxmlformats.org/officeDocument/2006/relationships/image" Target="../media/image352.png"/><Relationship Id="rId39" Type="http://schemas.openxmlformats.org/officeDocument/2006/relationships/image" Target="../media/image372.png"/><Relationship Id="rId34" Type="http://schemas.openxmlformats.org/officeDocument/2006/relationships/image" Target="../media/image367.png"/><Relationship Id="rId50" Type="http://schemas.openxmlformats.org/officeDocument/2006/relationships/image" Target="../media/image383.png"/><Relationship Id="rId55" Type="http://schemas.openxmlformats.org/officeDocument/2006/relationships/image" Target="../media/image388.png"/><Relationship Id="rId76" Type="http://schemas.openxmlformats.org/officeDocument/2006/relationships/image" Target="../media/image409.png"/><Relationship Id="rId7" Type="http://schemas.openxmlformats.org/officeDocument/2006/relationships/image" Target="../media/image341.png"/><Relationship Id="rId71" Type="http://schemas.openxmlformats.org/officeDocument/2006/relationships/image" Target="../media/image404.png"/><Relationship Id="rId2" Type="http://schemas.openxmlformats.org/officeDocument/2006/relationships/image" Target="../media/image336.png"/><Relationship Id="rId29" Type="http://schemas.openxmlformats.org/officeDocument/2006/relationships/image" Target="../media/image362.png"/><Relationship Id="rId24" Type="http://schemas.openxmlformats.org/officeDocument/2006/relationships/image" Target="../media/image357.png"/><Relationship Id="rId40" Type="http://schemas.openxmlformats.org/officeDocument/2006/relationships/image" Target="../media/image373.png"/><Relationship Id="rId45" Type="http://schemas.openxmlformats.org/officeDocument/2006/relationships/image" Target="../media/image378.png"/><Relationship Id="rId66" Type="http://schemas.openxmlformats.org/officeDocument/2006/relationships/image" Target="../media/image399.png"/><Relationship Id="rId87" Type="http://schemas.openxmlformats.org/officeDocument/2006/relationships/image" Target="../media/image420.png"/><Relationship Id="rId61" Type="http://schemas.openxmlformats.org/officeDocument/2006/relationships/image" Target="../media/image394.png"/><Relationship Id="rId82" Type="http://schemas.openxmlformats.org/officeDocument/2006/relationships/image" Target="../media/image415.png"/><Relationship Id="rId19" Type="http://schemas.openxmlformats.org/officeDocument/2006/relationships/image" Target="../media/image353.png"/></Relationships>
</file>

<file path=xl/drawings/_rels/drawing6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50.png"/><Relationship Id="rId21" Type="http://schemas.openxmlformats.org/officeDocument/2006/relationships/image" Target="../media/image445.png"/><Relationship Id="rId42" Type="http://schemas.openxmlformats.org/officeDocument/2006/relationships/image" Target="../media/image466.png"/><Relationship Id="rId47" Type="http://schemas.openxmlformats.org/officeDocument/2006/relationships/image" Target="../media/image73.png"/><Relationship Id="rId63" Type="http://schemas.openxmlformats.org/officeDocument/2006/relationships/image" Target="../media/image486.png"/><Relationship Id="rId68" Type="http://schemas.openxmlformats.org/officeDocument/2006/relationships/image" Target="../media/image491.png"/><Relationship Id="rId2" Type="http://schemas.openxmlformats.org/officeDocument/2006/relationships/image" Target="../media/image426.png"/><Relationship Id="rId16" Type="http://schemas.openxmlformats.org/officeDocument/2006/relationships/image" Target="../media/image440.png"/><Relationship Id="rId29" Type="http://schemas.openxmlformats.org/officeDocument/2006/relationships/image" Target="../media/image453.png"/><Relationship Id="rId11" Type="http://schemas.openxmlformats.org/officeDocument/2006/relationships/image" Target="../media/image435.png"/><Relationship Id="rId24" Type="http://schemas.openxmlformats.org/officeDocument/2006/relationships/image" Target="../media/image448.png"/><Relationship Id="rId32" Type="http://schemas.openxmlformats.org/officeDocument/2006/relationships/image" Target="../media/image456.png"/><Relationship Id="rId37" Type="http://schemas.openxmlformats.org/officeDocument/2006/relationships/image" Target="../media/image461.png"/><Relationship Id="rId40" Type="http://schemas.openxmlformats.org/officeDocument/2006/relationships/image" Target="../media/image464.png"/><Relationship Id="rId45" Type="http://schemas.openxmlformats.org/officeDocument/2006/relationships/image" Target="../media/image469.png"/><Relationship Id="rId53" Type="http://schemas.openxmlformats.org/officeDocument/2006/relationships/image" Target="../media/image476.png"/><Relationship Id="rId58" Type="http://schemas.openxmlformats.org/officeDocument/2006/relationships/image" Target="../media/image481.png"/><Relationship Id="rId66" Type="http://schemas.openxmlformats.org/officeDocument/2006/relationships/image" Target="../media/image489.png"/><Relationship Id="rId74" Type="http://schemas.openxmlformats.org/officeDocument/2006/relationships/image" Target="../media/image497.png"/><Relationship Id="rId5" Type="http://schemas.openxmlformats.org/officeDocument/2006/relationships/image" Target="../media/image429.png"/><Relationship Id="rId61" Type="http://schemas.openxmlformats.org/officeDocument/2006/relationships/image" Target="../media/image484.png"/><Relationship Id="rId19" Type="http://schemas.openxmlformats.org/officeDocument/2006/relationships/image" Target="../media/image443.png"/><Relationship Id="rId14" Type="http://schemas.openxmlformats.org/officeDocument/2006/relationships/image" Target="../media/image438.png"/><Relationship Id="rId22" Type="http://schemas.openxmlformats.org/officeDocument/2006/relationships/image" Target="../media/image446.png"/><Relationship Id="rId27" Type="http://schemas.openxmlformats.org/officeDocument/2006/relationships/image" Target="../media/image451.png"/><Relationship Id="rId30" Type="http://schemas.openxmlformats.org/officeDocument/2006/relationships/image" Target="../media/image454.png"/><Relationship Id="rId35" Type="http://schemas.openxmlformats.org/officeDocument/2006/relationships/image" Target="../media/image459.png"/><Relationship Id="rId43" Type="http://schemas.openxmlformats.org/officeDocument/2006/relationships/image" Target="../media/image467.png"/><Relationship Id="rId48" Type="http://schemas.openxmlformats.org/officeDocument/2006/relationships/image" Target="../media/image471.png"/><Relationship Id="rId56" Type="http://schemas.openxmlformats.org/officeDocument/2006/relationships/image" Target="../media/image479.png"/><Relationship Id="rId64" Type="http://schemas.openxmlformats.org/officeDocument/2006/relationships/image" Target="../media/image487.png"/><Relationship Id="rId69" Type="http://schemas.openxmlformats.org/officeDocument/2006/relationships/image" Target="../media/image492.png"/><Relationship Id="rId8" Type="http://schemas.openxmlformats.org/officeDocument/2006/relationships/image" Target="../media/image432.png"/><Relationship Id="rId51" Type="http://schemas.openxmlformats.org/officeDocument/2006/relationships/image" Target="../media/image474.png"/><Relationship Id="rId72" Type="http://schemas.openxmlformats.org/officeDocument/2006/relationships/image" Target="../media/image495.png"/><Relationship Id="rId3" Type="http://schemas.openxmlformats.org/officeDocument/2006/relationships/image" Target="../media/image427.png"/><Relationship Id="rId12" Type="http://schemas.openxmlformats.org/officeDocument/2006/relationships/image" Target="../media/image436.png"/><Relationship Id="rId17" Type="http://schemas.openxmlformats.org/officeDocument/2006/relationships/image" Target="../media/image441.png"/><Relationship Id="rId25" Type="http://schemas.openxmlformats.org/officeDocument/2006/relationships/image" Target="../media/image449.png"/><Relationship Id="rId33" Type="http://schemas.openxmlformats.org/officeDocument/2006/relationships/image" Target="../media/image457.png"/><Relationship Id="rId38" Type="http://schemas.openxmlformats.org/officeDocument/2006/relationships/image" Target="../media/image462.png"/><Relationship Id="rId46" Type="http://schemas.openxmlformats.org/officeDocument/2006/relationships/image" Target="../media/image470.png"/><Relationship Id="rId59" Type="http://schemas.openxmlformats.org/officeDocument/2006/relationships/image" Target="../media/image482.png"/><Relationship Id="rId67" Type="http://schemas.openxmlformats.org/officeDocument/2006/relationships/image" Target="../media/image490.png"/><Relationship Id="rId20" Type="http://schemas.openxmlformats.org/officeDocument/2006/relationships/image" Target="../media/image444.png"/><Relationship Id="rId41" Type="http://schemas.openxmlformats.org/officeDocument/2006/relationships/image" Target="../media/image465.png"/><Relationship Id="rId54" Type="http://schemas.openxmlformats.org/officeDocument/2006/relationships/image" Target="../media/image477.png"/><Relationship Id="rId62" Type="http://schemas.openxmlformats.org/officeDocument/2006/relationships/image" Target="../media/image485.png"/><Relationship Id="rId70" Type="http://schemas.openxmlformats.org/officeDocument/2006/relationships/image" Target="../media/image493.png"/><Relationship Id="rId75" Type="http://schemas.openxmlformats.org/officeDocument/2006/relationships/image" Target="../media/image498.png"/><Relationship Id="rId1" Type="http://schemas.openxmlformats.org/officeDocument/2006/relationships/image" Target="../media/image425.png"/><Relationship Id="rId6" Type="http://schemas.openxmlformats.org/officeDocument/2006/relationships/image" Target="../media/image430.png"/><Relationship Id="rId15" Type="http://schemas.openxmlformats.org/officeDocument/2006/relationships/image" Target="../media/image439.png"/><Relationship Id="rId23" Type="http://schemas.openxmlformats.org/officeDocument/2006/relationships/image" Target="../media/image447.png"/><Relationship Id="rId28" Type="http://schemas.openxmlformats.org/officeDocument/2006/relationships/image" Target="../media/image452.png"/><Relationship Id="rId36" Type="http://schemas.openxmlformats.org/officeDocument/2006/relationships/image" Target="../media/image460.png"/><Relationship Id="rId49" Type="http://schemas.openxmlformats.org/officeDocument/2006/relationships/image" Target="../media/image472.png"/><Relationship Id="rId57" Type="http://schemas.openxmlformats.org/officeDocument/2006/relationships/image" Target="../media/image480.png"/><Relationship Id="rId10" Type="http://schemas.openxmlformats.org/officeDocument/2006/relationships/image" Target="../media/image434.png"/><Relationship Id="rId31" Type="http://schemas.openxmlformats.org/officeDocument/2006/relationships/image" Target="../media/image455.png"/><Relationship Id="rId44" Type="http://schemas.openxmlformats.org/officeDocument/2006/relationships/image" Target="../media/image468.png"/><Relationship Id="rId52" Type="http://schemas.openxmlformats.org/officeDocument/2006/relationships/image" Target="../media/image475.png"/><Relationship Id="rId60" Type="http://schemas.openxmlformats.org/officeDocument/2006/relationships/image" Target="../media/image483.png"/><Relationship Id="rId65" Type="http://schemas.openxmlformats.org/officeDocument/2006/relationships/image" Target="../media/image488.png"/><Relationship Id="rId73" Type="http://schemas.openxmlformats.org/officeDocument/2006/relationships/image" Target="../media/image496.png"/><Relationship Id="rId4" Type="http://schemas.openxmlformats.org/officeDocument/2006/relationships/image" Target="../media/image428.png"/><Relationship Id="rId9" Type="http://schemas.openxmlformats.org/officeDocument/2006/relationships/image" Target="../media/image433.png"/><Relationship Id="rId13" Type="http://schemas.openxmlformats.org/officeDocument/2006/relationships/image" Target="../media/image437.png"/><Relationship Id="rId18" Type="http://schemas.openxmlformats.org/officeDocument/2006/relationships/image" Target="../media/image442.png"/><Relationship Id="rId39" Type="http://schemas.openxmlformats.org/officeDocument/2006/relationships/image" Target="../media/image463.png"/><Relationship Id="rId34" Type="http://schemas.openxmlformats.org/officeDocument/2006/relationships/image" Target="../media/image458.png"/><Relationship Id="rId50" Type="http://schemas.openxmlformats.org/officeDocument/2006/relationships/image" Target="../media/image473.png"/><Relationship Id="rId55" Type="http://schemas.openxmlformats.org/officeDocument/2006/relationships/image" Target="../media/image478.png"/><Relationship Id="rId76" Type="http://schemas.openxmlformats.org/officeDocument/2006/relationships/image" Target="../media/image499.png"/><Relationship Id="rId7" Type="http://schemas.openxmlformats.org/officeDocument/2006/relationships/image" Target="../media/image431.png"/><Relationship Id="rId71" Type="http://schemas.openxmlformats.org/officeDocument/2006/relationships/image" Target="../media/image494.png"/></Relationships>
</file>

<file path=xl/drawings/_rels/drawing7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25.png"/><Relationship Id="rId21" Type="http://schemas.openxmlformats.org/officeDocument/2006/relationships/image" Target="../media/image520.png"/><Relationship Id="rId42" Type="http://schemas.openxmlformats.org/officeDocument/2006/relationships/image" Target="../media/image541.png"/><Relationship Id="rId47" Type="http://schemas.openxmlformats.org/officeDocument/2006/relationships/image" Target="../media/image546.png"/><Relationship Id="rId63" Type="http://schemas.openxmlformats.org/officeDocument/2006/relationships/image" Target="../media/image562.png"/><Relationship Id="rId68" Type="http://schemas.openxmlformats.org/officeDocument/2006/relationships/image" Target="../media/image567.png"/><Relationship Id="rId84" Type="http://schemas.openxmlformats.org/officeDocument/2006/relationships/image" Target="../media/image583.png"/><Relationship Id="rId89" Type="http://schemas.openxmlformats.org/officeDocument/2006/relationships/image" Target="../media/image588.png"/><Relationship Id="rId16" Type="http://schemas.openxmlformats.org/officeDocument/2006/relationships/image" Target="../media/image515.png"/><Relationship Id="rId11" Type="http://schemas.openxmlformats.org/officeDocument/2006/relationships/image" Target="../media/image510.png"/><Relationship Id="rId32" Type="http://schemas.openxmlformats.org/officeDocument/2006/relationships/image" Target="../media/image531.png"/><Relationship Id="rId37" Type="http://schemas.openxmlformats.org/officeDocument/2006/relationships/image" Target="../media/image536.png"/><Relationship Id="rId53" Type="http://schemas.openxmlformats.org/officeDocument/2006/relationships/image" Target="../media/image552.png"/><Relationship Id="rId58" Type="http://schemas.openxmlformats.org/officeDocument/2006/relationships/image" Target="../media/image557.png"/><Relationship Id="rId74" Type="http://schemas.openxmlformats.org/officeDocument/2006/relationships/image" Target="../media/image573.png"/><Relationship Id="rId79" Type="http://schemas.openxmlformats.org/officeDocument/2006/relationships/image" Target="../media/image578.png"/><Relationship Id="rId5" Type="http://schemas.openxmlformats.org/officeDocument/2006/relationships/image" Target="../media/image504.png"/><Relationship Id="rId90" Type="http://schemas.openxmlformats.org/officeDocument/2006/relationships/image" Target="../media/image589.png"/><Relationship Id="rId95" Type="http://schemas.openxmlformats.org/officeDocument/2006/relationships/image" Target="../media/image594.png"/><Relationship Id="rId22" Type="http://schemas.openxmlformats.org/officeDocument/2006/relationships/image" Target="../media/image521.png"/><Relationship Id="rId27" Type="http://schemas.openxmlformats.org/officeDocument/2006/relationships/image" Target="../media/image526.png"/><Relationship Id="rId43" Type="http://schemas.openxmlformats.org/officeDocument/2006/relationships/image" Target="../media/image542.png"/><Relationship Id="rId48" Type="http://schemas.openxmlformats.org/officeDocument/2006/relationships/image" Target="../media/image547.png"/><Relationship Id="rId64" Type="http://schemas.openxmlformats.org/officeDocument/2006/relationships/image" Target="../media/image563.png"/><Relationship Id="rId69" Type="http://schemas.openxmlformats.org/officeDocument/2006/relationships/image" Target="../media/image568.png"/><Relationship Id="rId8" Type="http://schemas.openxmlformats.org/officeDocument/2006/relationships/image" Target="../media/image507.png"/><Relationship Id="rId51" Type="http://schemas.openxmlformats.org/officeDocument/2006/relationships/image" Target="../media/image550.png"/><Relationship Id="rId72" Type="http://schemas.openxmlformats.org/officeDocument/2006/relationships/image" Target="../media/image571.png"/><Relationship Id="rId80" Type="http://schemas.openxmlformats.org/officeDocument/2006/relationships/image" Target="../media/image579.png"/><Relationship Id="rId85" Type="http://schemas.openxmlformats.org/officeDocument/2006/relationships/image" Target="../media/image584.png"/><Relationship Id="rId93" Type="http://schemas.openxmlformats.org/officeDocument/2006/relationships/image" Target="../media/image592.png"/><Relationship Id="rId3" Type="http://schemas.openxmlformats.org/officeDocument/2006/relationships/image" Target="../media/image502.png"/><Relationship Id="rId12" Type="http://schemas.openxmlformats.org/officeDocument/2006/relationships/image" Target="../media/image511.png"/><Relationship Id="rId17" Type="http://schemas.openxmlformats.org/officeDocument/2006/relationships/image" Target="../media/image516.png"/><Relationship Id="rId25" Type="http://schemas.openxmlformats.org/officeDocument/2006/relationships/image" Target="../media/image524.png"/><Relationship Id="rId33" Type="http://schemas.openxmlformats.org/officeDocument/2006/relationships/image" Target="../media/image532.png"/><Relationship Id="rId38" Type="http://schemas.openxmlformats.org/officeDocument/2006/relationships/image" Target="../media/image537.png"/><Relationship Id="rId46" Type="http://schemas.openxmlformats.org/officeDocument/2006/relationships/image" Target="../media/image545.png"/><Relationship Id="rId59" Type="http://schemas.openxmlformats.org/officeDocument/2006/relationships/image" Target="../media/image558.png"/><Relationship Id="rId67" Type="http://schemas.openxmlformats.org/officeDocument/2006/relationships/image" Target="../media/image566.png"/><Relationship Id="rId20" Type="http://schemas.openxmlformats.org/officeDocument/2006/relationships/image" Target="../media/image519.png"/><Relationship Id="rId41" Type="http://schemas.openxmlformats.org/officeDocument/2006/relationships/image" Target="../media/image540.png"/><Relationship Id="rId54" Type="http://schemas.openxmlformats.org/officeDocument/2006/relationships/image" Target="../media/image553.png"/><Relationship Id="rId62" Type="http://schemas.openxmlformats.org/officeDocument/2006/relationships/image" Target="../media/image561.png"/><Relationship Id="rId70" Type="http://schemas.openxmlformats.org/officeDocument/2006/relationships/image" Target="../media/image569.png"/><Relationship Id="rId75" Type="http://schemas.openxmlformats.org/officeDocument/2006/relationships/image" Target="../media/image574.png"/><Relationship Id="rId83" Type="http://schemas.openxmlformats.org/officeDocument/2006/relationships/image" Target="../media/image582.png"/><Relationship Id="rId88" Type="http://schemas.openxmlformats.org/officeDocument/2006/relationships/image" Target="../media/image587.png"/><Relationship Id="rId91" Type="http://schemas.openxmlformats.org/officeDocument/2006/relationships/image" Target="../media/image590.png"/><Relationship Id="rId96" Type="http://schemas.openxmlformats.org/officeDocument/2006/relationships/image" Target="../media/image595.png"/><Relationship Id="rId1" Type="http://schemas.openxmlformats.org/officeDocument/2006/relationships/image" Target="../media/image500.png"/><Relationship Id="rId6" Type="http://schemas.openxmlformats.org/officeDocument/2006/relationships/image" Target="../media/image505.png"/><Relationship Id="rId15" Type="http://schemas.openxmlformats.org/officeDocument/2006/relationships/image" Target="../media/image514.png"/><Relationship Id="rId23" Type="http://schemas.openxmlformats.org/officeDocument/2006/relationships/image" Target="../media/image522.png"/><Relationship Id="rId28" Type="http://schemas.openxmlformats.org/officeDocument/2006/relationships/image" Target="../media/image527.png"/><Relationship Id="rId36" Type="http://schemas.openxmlformats.org/officeDocument/2006/relationships/image" Target="../media/image535.png"/><Relationship Id="rId49" Type="http://schemas.openxmlformats.org/officeDocument/2006/relationships/image" Target="../media/image548.png"/><Relationship Id="rId57" Type="http://schemas.openxmlformats.org/officeDocument/2006/relationships/image" Target="../media/image556.png"/><Relationship Id="rId10" Type="http://schemas.openxmlformats.org/officeDocument/2006/relationships/image" Target="../media/image509.png"/><Relationship Id="rId31" Type="http://schemas.openxmlformats.org/officeDocument/2006/relationships/image" Target="../media/image530.png"/><Relationship Id="rId44" Type="http://schemas.openxmlformats.org/officeDocument/2006/relationships/image" Target="../media/image543.png"/><Relationship Id="rId52" Type="http://schemas.openxmlformats.org/officeDocument/2006/relationships/image" Target="../media/image551.png"/><Relationship Id="rId60" Type="http://schemas.openxmlformats.org/officeDocument/2006/relationships/image" Target="../media/image559.png"/><Relationship Id="rId65" Type="http://schemas.openxmlformats.org/officeDocument/2006/relationships/image" Target="../media/image564.png"/><Relationship Id="rId73" Type="http://schemas.openxmlformats.org/officeDocument/2006/relationships/image" Target="../media/image572.png"/><Relationship Id="rId78" Type="http://schemas.openxmlformats.org/officeDocument/2006/relationships/image" Target="../media/image577.png"/><Relationship Id="rId81" Type="http://schemas.openxmlformats.org/officeDocument/2006/relationships/image" Target="../media/image580.png"/><Relationship Id="rId86" Type="http://schemas.openxmlformats.org/officeDocument/2006/relationships/image" Target="../media/image585.png"/><Relationship Id="rId94" Type="http://schemas.openxmlformats.org/officeDocument/2006/relationships/image" Target="../media/image593.png"/><Relationship Id="rId4" Type="http://schemas.openxmlformats.org/officeDocument/2006/relationships/image" Target="../media/image503.png"/><Relationship Id="rId9" Type="http://schemas.openxmlformats.org/officeDocument/2006/relationships/image" Target="../media/image508.png"/><Relationship Id="rId13" Type="http://schemas.openxmlformats.org/officeDocument/2006/relationships/image" Target="../media/image512.png"/><Relationship Id="rId18" Type="http://schemas.openxmlformats.org/officeDocument/2006/relationships/image" Target="../media/image517.png"/><Relationship Id="rId39" Type="http://schemas.openxmlformats.org/officeDocument/2006/relationships/image" Target="../media/image538.png"/><Relationship Id="rId34" Type="http://schemas.openxmlformats.org/officeDocument/2006/relationships/image" Target="../media/image533.png"/><Relationship Id="rId50" Type="http://schemas.openxmlformats.org/officeDocument/2006/relationships/image" Target="../media/image549.png"/><Relationship Id="rId55" Type="http://schemas.openxmlformats.org/officeDocument/2006/relationships/image" Target="../media/image554.png"/><Relationship Id="rId76" Type="http://schemas.openxmlformats.org/officeDocument/2006/relationships/image" Target="../media/image575.png"/><Relationship Id="rId7" Type="http://schemas.openxmlformats.org/officeDocument/2006/relationships/image" Target="../media/image506.png"/><Relationship Id="rId71" Type="http://schemas.openxmlformats.org/officeDocument/2006/relationships/image" Target="../media/image570.png"/><Relationship Id="rId92" Type="http://schemas.openxmlformats.org/officeDocument/2006/relationships/image" Target="../media/image591.png"/><Relationship Id="rId2" Type="http://schemas.openxmlformats.org/officeDocument/2006/relationships/image" Target="../media/image501.png"/><Relationship Id="rId29" Type="http://schemas.openxmlformats.org/officeDocument/2006/relationships/image" Target="../media/image528.png"/><Relationship Id="rId24" Type="http://schemas.openxmlformats.org/officeDocument/2006/relationships/image" Target="../media/image523.png"/><Relationship Id="rId40" Type="http://schemas.openxmlformats.org/officeDocument/2006/relationships/image" Target="../media/image539.png"/><Relationship Id="rId45" Type="http://schemas.openxmlformats.org/officeDocument/2006/relationships/image" Target="../media/image544.png"/><Relationship Id="rId66" Type="http://schemas.openxmlformats.org/officeDocument/2006/relationships/image" Target="../media/image565.png"/><Relationship Id="rId87" Type="http://schemas.openxmlformats.org/officeDocument/2006/relationships/image" Target="../media/image586.png"/><Relationship Id="rId61" Type="http://schemas.openxmlformats.org/officeDocument/2006/relationships/image" Target="../media/image560.png"/><Relationship Id="rId82" Type="http://schemas.openxmlformats.org/officeDocument/2006/relationships/image" Target="../media/image581.png"/><Relationship Id="rId19" Type="http://schemas.openxmlformats.org/officeDocument/2006/relationships/image" Target="../media/image518.png"/><Relationship Id="rId14" Type="http://schemas.openxmlformats.org/officeDocument/2006/relationships/image" Target="../media/image513.png"/><Relationship Id="rId30" Type="http://schemas.openxmlformats.org/officeDocument/2006/relationships/image" Target="../media/image529.png"/><Relationship Id="rId35" Type="http://schemas.openxmlformats.org/officeDocument/2006/relationships/image" Target="../media/image534.png"/><Relationship Id="rId56" Type="http://schemas.openxmlformats.org/officeDocument/2006/relationships/image" Target="../media/image555.png"/><Relationship Id="rId77" Type="http://schemas.openxmlformats.org/officeDocument/2006/relationships/image" Target="../media/image576.png"/></Relationships>
</file>

<file path=xl/drawings/_rels/drawing8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21.png"/><Relationship Id="rId21" Type="http://schemas.openxmlformats.org/officeDocument/2006/relationships/image" Target="../media/image616.png"/><Relationship Id="rId42" Type="http://schemas.openxmlformats.org/officeDocument/2006/relationships/image" Target="../media/image637.png"/><Relationship Id="rId47" Type="http://schemas.openxmlformats.org/officeDocument/2006/relationships/image" Target="../media/image642.png"/><Relationship Id="rId63" Type="http://schemas.openxmlformats.org/officeDocument/2006/relationships/image" Target="../media/image658.png"/><Relationship Id="rId68" Type="http://schemas.openxmlformats.org/officeDocument/2006/relationships/image" Target="../media/image663.png"/><Relationship Id="rId84" Type="http://schemas.openxmlformats.org/officeDocument/2006/relationships/image" Target="../media/image679.png"/><Relationship Id="rId89" Type="http://schemas.openxmlformats.org/officeDocument/2006/relationships/image" Target="../media/image684.png"/><Relationship Id="rId16" Type="http://schemas.openxmlformats.org/officeDocument/2006/relationships/image" Target="../media/image611.png"/><Relationship Id="rId11" Type="http://schemas.openxmlformats.org/officeDocument/2006/relationships/image" Target="../media/image606.png"/><Relationship Id="rId32" Type="http://schemas.openxmlformats.org/officeDocument/2006/relationships/image" Target="../media/image627.png"/><Relationship Id="rId37" Type="http://schemas.openxmlformats.org/officeDocument/2006/relationships/image" Target="../media/image632.png"/><Relationship Id="rId53" Type="http://schemas.openxmlformats.org/officeDocument/2006/relationships/image" Target="../media/image648.png"/><Relationship Id="rId58" Type="http://schemas.openxmlformats.org/officeDocument/2006/relationships/image" Target="../media/image653.png"/><Relationship Id="rId74" Type="http://schemas.openxmlformats.org/officeDocument/2006/relationships/image" Target="../media/image669.png"/><Relationship Id="rId79" Type="http://schemas.openxmlformats.org/officeDocument/2006/relationships/image" Target="../media/image674.png"/><Relationship Id="rId5" Type="http://schemas.openxmlformats.org/officeDocument/2006/relationships/image" Target="../media/image600.png"/><Relationship Id="rId90" Type="http://schemas.openxmlformats.org/officeDocument/2006/relationships/image" Target="../media/image685.png"/><Relationship Id="rId95" Type="http://schemas.openxmlformats.org/officeDocument/2006/relationships/image" Target="../media/image690.png"/><Relationship Id="rId22" Type="http://schemas.openxmlformats.org/officeDocument/2006/relationships/image" Target="../media/image617.png"/><Relationship Id="rId27" Type="http://schemas.openxmlformats.org/officeDocument/2006/relationships/image" Target="../media/image622.png"/><Relationship Id="rId43" Type="http://schemas.openxmlformats.org/officeDocument/2006/relationships/image" Target="../media/image638.png"/><Relationship Id="rId48" Type="http://schemas.openxmlformats.org/officeDocument/2006/relationships/image" Target="../media/image643.png"/><Relationship Id="rId64" Type="http://schemas.openxmlformats.org/officeDocument/2006/relationships/image" Target="../media/image659.png"/><Relationship Id="rId69" Type="http://schemas.openxmlformats.org/officeDocument/2006/relationships/image" Target="../media/image664.png"/><Relationship Id="rId8" Type="http://schemas.openxmlformats.org/officeDocument/2006/relationships/image" Target="../media/image603.png"/><Relationship Id="rId51" Type="http://schemas.openxmlformats.org/officeDocument/2006/relationships/image" Target="../media/image646.png"/><Relationship Id="rId72" Type="http://schemas.openxmlformats.org/officeDocument/2006/relationships/image" Target="../media/image667.png"/><Relationship Id="rId80" Type="http://schemas.openxmlformats.org/officeDocument/2006/relationships/image" Target="../media/image675.png"/><Relationship Id="rId85" Type="http://schemas.openxmlformats.org/officeDocument/2006/relationships/image" Target="../media/image680.png"/><Relationship Id="rId93" Type="http://schemas.openxmlformats.org/officeDocument/2006/relationships/image" Target="../media/image688.png"/><Relationship Id="rId3" Type="http://schemas.openxmlformats.org/officeDocument/2006/relationships/image" Target="../media/image598.png"/><Relationship Id="rId12" Type="http://schemas.openxmlformats.org/officeDocument/2006/relationships/image" Target="../media/image607.png"/><Relationship Id="rId17" Type="http://schemas.openxmlformats.org/officeDocument/2006/relationships/image" Target="../media/image612.png"/><Relationship Id="rId25" Type="http://schemas.openxmlformats.org/officeDocument/2006/relationships/image" Target="../media/image620.png"/><Relationship Id="rId33" Type="http://schemas.openxmlformats.org/officeDocument/2006/relationships/image" Target="../media/image628.png"/><Relationship Id="rId38" Type="http://schemas.openxmlformats.org/officeDocument/2006/relationships/image" Target="../media/image633.png"/><Relationship Id="rId46" Type="http://schemas.openxmlformats.org/officeDocument/2006/relationships/image" Target="../media/image641.png"/><Relationship Id="rId59" Type="http://schemas.openxmlformats.org/officeDocument/2006/relationships/image" Target="../media/image654.png"/><Relationship Id="rId67" Type="http://schemas.openxmlformats.org/officeDocument/2006/relationships/image" Target="../media/image662.png"/><Relationship Id="rId20" Type="http://schemas.openxmlformats.org/officeDocument/2006/relationships/image" Target="../media/image615.png"/><Relationship Id="rId41" Type="http://schemas.openxmlformats.org/officeDocument/2006/relationships/image" Target="../media/image636.png"/><Relationship Id="rId54" Type="http://schemas.openxmlformats.org/officeDocument/2006/relationships/image" Target="../media/image649.png"/><Relationship Id="rId62" Type="http://schemas.openxmlformats.org/officeDocument/2006/relationships/image" Target="../media/image657.png"/><Relationship Id="rId70" Type="http://schemas.openxmlformats.org/officeDocument/2006/relationships/image" Target="../media/image665.png"/><Relationship Id="rId75" Type="http://schemas.openxmlformats.org/officeDocument/2006/relationships/image" Target="../media/image670.png"/><Relationship Id="rId83" Type="http://schemas.openxmlformats.org/officeDocument/2006/relationships/image" Target="../media/image678.png"/><Relationship Id="rId88" Type="http://schemas.openxmlformats.org/officeDocument/2006/relationships/image" Target="../media/image683.png"/><Relationship Id="rId91" Type="http://schemas.openxmlformats.org/officeDocument/2006/relationships/image" Target="../media/image686.png"/><Relationship Id="rId96" Type="http://schemas.openxmlformats.org/officeDocument/2006/relationships/image" Target="../media/image691.png"/><Relationship Id="rId1" Type="http://schemas.openxmlformats.org/officeDocument/2006/relationships/image" Target="../media/image596.png"/><Relationship Id="rId6" Type="http://schemas.openxmlformats.org/officeDocument/2006/relationships/image" Target="../media/image601.png"/><Relationship Id="rId15" Type="http://schemas.openxmlformats.org/officeDocument/2006/relationships/image" Target="../media/image610.png"/><Relationship Id="rId23" Type="http://schemas.openxmlformats.org/officeDocument/2006/relationships/image" Target="../media/image618.png"/><Relationship Id="rId28" Type="http://schemas.openxmlformats.org/officeDocument/2006/relationships/image" Target="../media/image623.png"/><Relationship Id="rId36" Type="http://schemas.openxmlformats.org/officeDocument/2006/relationships/image" Target="../media/image631.png"/><Relationship Id="rId49" Type="http://schemas.openxmlformats.org/officeDocument/2006/relationships/image" Target="../media/image644.png"/><Relationship Id="rId57" Type="http://schemas.openxmlformats.org/officeDocument/2006/relationships/image" Target="../media/image652.png"/><Relationship Id="rId10" Type="http://schemas.openxmlformats.org/officeDocument/2006/relationships/image" Target="../media/image605.png"/><Relationship Id="rId31" Type="http://schemas.openxmlformats.org/officeDocument/2006/relationships/image" Target="../media/image626.png"/><Relationship Id="rId44" Type="http://schemas.openxmlformats.org/officeDocument/2006/relationships/image" Target="../media/image639.png"/><Relationship Id="rId52" Type="http://schemas.openxmlformats.org/officeDocument/2006/relationships/image" Target="../media/image647.png"/><Relationship Id="rId60" Type="http://schemas.openxmlformats.org/officeDocument/2006/relationships/image" Target="../media/image655.png"/><Relationship Id="rId65" Type="http://schemas.openxmlformats.org/officeDocument/2006/relationships/image" Target="../media/image660.png"/><Relationship Id="rId73" Type="http://schemas.openxmlformats.org/officeDocument/2006/relationships/image" Target="../media/image668.png"/><Relationship Id="rId78" Type="http://schemas.openxmlformats.org/officeDocument/2006/relationships/image" Target="../media/image673.png"/><Relationship Id="rId81" Type="http://schemas.openxmlformats.org/officeDocument/2006/relationships/image" Target="../media/image676.png"/><Relationship Id="rId86" Type="http://schemas.openxmlformats.org/officeDocument/2006/relationships/image" Target="../media/image681.png"/><Relationship Id="rId94" Type="http://schemas.openxmlformats.org/officeDocument/2006/relationships/image" Target="../media/image689.png"/><Relationship Id="rId4" Type="http://schemas.openxmlformats.org/officeDocument/2006/relationships/image" Target="../media/image599.png"/><Relationship Id="rId9" Type="http://schemas.openxmlformats.org/officeDocument/2006/relationships/image" Target="../media/image604.png"/><Relationship Id="rId13" Type="http://schemas.openxmlformats.org/officeDocument/2006/relationships/image" Target="../media/image608.png"/><Relationship Id="rId18" Type="http://schemas.openxmlformats.org/officeDocument/2006/relationships/image" Target="../media/image613.png"/><Relationship Id="rId39" Type="http://schemas.openxmlformats.org/officeDocument/2006/relationships/image" Target="../media/image634.png"/><Relationship Id="rId34" Type="http://schemas.openxmlformats.org/officeDocument/2006/relationships/image" Target="../media/image629.png"/><Relationship Id="rId50" Type="http://schemas.openxmlformats.org/officeDocument/2006/relationships/image" Target="../media/image645.png"/><Relationship Id="rId55" Type="http://schemas.openxmlformats.org/officeDocument/2006/relationships/image" Target="../media/image650.png"/><Relationship Id="rId76" Type="http://schemas.openxmlformats.org/officeDocument/2006/relationships/image" Target="../media/image671.png"/><Relationship Id="rId7" Type="http://schemas.openxmlformats.org/officeDocument/2006/relationships/image" Target="../media/image602.png"/><Relationship Id="rId71" Type="http://schemas.openxmlformats.org/officeDocument/2006/relationships/image" Target="../media/image666.png"/><Relationship Id="rId92" Type="http://schemas.openxmlformats.org/officeDocument/2006/relationships/image" Target="../media/image687.png"/><Relationship Id="rId2" Type="http://schemas.openxmlformats.org/officeDocument/2006/relationships/image" Target="../media/image597.png"/><Relationship Id="rId29" Type="http://schemas.openxmlformats.org/officeDocument/2006/relationships/image" Target="../media/image624.png"/><Relationship Id="rId24" Type="http://schemas.openxmlformats.org/officeDocument/2006/relationships/image" Target="../media/image619.png"/><Relationship Id="rId40" Type="http://schemas.openxmlformats.org/officeDocument/2006/relationships/image" Target="../media/image635.png"/><Relationship Id="rId45" Type="http://schemas.openxmlformats.org/officeDocument/2006/relationships/image" Target="../media/image640.png"/><Relationship Id="rId66" Type="http://schemas.openxmlformats.org/officeDocument/2006/relationships/image" Target="../media/image661.png"/><Relationship Id="rId87" Type="http://schemas.openxmlformats.org/officeDocument/2006/relationships/image" Target="../media/image682.png"/><Relationship Id="rId61" Type="http://schemas.openxmlformats.org/officeDocument/2006/relationships/image" Target="../media/image656.png"/><Relationship Id="rId82" Type="http://schemas.openxmlformats.org/officeDocument/2006/relationships/image" Target="../media/image677.png"/><Relationship Id="rId19" Type="http://schemas.openxmlformats.org/officeDocument/2006/relationships/image" Target="../media/image614.png"/><Relationship Id="rId14" Type="http://schemas.openxmlformats.org/officeDocument/2006/relationships/image" Target="../media/image609.png"/><Relationship Id="rId30" Type="http://schemas.openxmlformats.org/officeDocument/2006/relationships/image" Target="../media/image625.png"/><Relationship Id="rId35" Type="http://schemas.openxmlformats.org/officeDocument/2006/relationships/image" Target="../media/image630.png"/><Relationship Id="rId56" Type="http://schemas.openxmlformats.org/officeDocument/2006/relationships/image" Target="../media/image651.png"/><Relationship Id="rId77" Type="http://schemas.openxmlformats.org/officeDocument/2006/relationships/image" Target="../media/image672.png"/></Relationships>
</file>

<file path=xl/drawings/_rels/drawing9.xml.rels><?xml version="1.0" encoding="UTF-8" standalone="yes"?>
<Relationships xmlns="http://schemas.openxmlformats.org/package/2006/relationships"><Relationship Id="rId26" Type="http://schemas.openxmlformats.org/officeDocument/2006/relationships/image" Target="../media/image717.png"/><Relationship Id="rId21" Type="http://schemas.openxmlformats.org/officeDocument/2006/relationships/image" Target="../media/image712.png"/><Relationship Id="rId42" Type="http://schemas.openxmlformats.org/officeDocument/2006/relationships/image" Target="../media/image733.png"/><Relationship Id="rId47" Type="http://schemas.openxmlformats.org/officeDocument/2006/relationships/image" Target="../media/image738.png"/><Relationship Id="rId63" Type="http://schemas.openxmlformats.org/officeDocument/2006/relationships/image" Target="../media/image754.png"/><Relationship Id="rId68" Type="http://schemas.openxmlformats.org/officeDocument/2006/relationships/image" Target="../media/image759.png"/><Relationship Id="rId7" Type="http://schemas.openxmlformats.org/officeDocument/2006/relationships/image" Target="../media/image698.png"/><Relationship Id="rId71" Type="http://schemas.openxmlformats.org/officeDocument/2006/relationships/image" Target="../media/image762.png"/><Relationship Id="rId2" Type="http://schemas.openxmlformats.org/officeDocument/2006/relationships/image" Target="../media/image693.png"/><Relationship Id="rId16" Type="http://schemas.openxmlformats.org/officeDocument/2006/relationships/image" Target="../media/image707.png"/><Relationship Id="rId29" Type="http://schemas.openxmlformats.org/officeDocument/2006/relationships/image" Target="../media/image720.png"/><Relationship Id="rId11" Type="http://schemas.openxmlformats.org/officeDocument/2006/relationships/image" Target="../media/image702.png"/><Relationship Id="rId24" Type="http://schemas.openxmlformats.org/officeDocument/2006/relationships/image" Target="../media/image715.png"/><Relationship Id="rId32" Type="http://schemas.openxmlformats.org/officeDocument/2006/relationships/image" Target="../media/image723.png"/><Relationship Id="rId37" Type="http://schemas.openxmlformats.org/officeDocument/2006/relationships/image" Target="../media/image728.png"/><Relationship Id="rId40" Type="http://schemas.openxmlformats.org/officeDocument/2006/relationships/image" Target="../media/image731.png"/><Relationship Id="rId45" Type="http://schemas.openxmlformats.org/officeDocument/2006/relationships/image" Target="../media/image736.png"/><Relationship Id="rId53" Type="http://schemas.openxmlformats.org/officeDocument/2006/relationships/image" Target="../media/image744.png"/><Relationship Id="rId58" Type="http://schemas.openxmlformats.org/officeDocument/2006/relationships/image" Target="../media/image749.png"/><Relationship Id="rId66" Type="http://schemas.openxmlformats.org/officeDocument/2006/relationships/image" Target="../media/image757.png"/><Relationship Id="rId5" Type="http://schemas.openxmlformats.org/officeDocument/2006/relationships/image" Target="../media/image696.png"/><Relationship Id="rId61" Type="http://schemas.openxmlformats.org/officeDocument/2006/relationships/image" Target="../media/image752.png"/><Relationship Id="rId19" Type="http://schemas.openxmlformats.org/officeDocument/2006/relationships/image" Target="../media/image710.png"/><Relationship Id="rId14" Type="http://schemas.openxmlformats.org/officeDocument/2006/relationships/image" Target="../media/image705.png"/><Relationship Id="rId22" Type="http://schemas.openxmlformats.org/officeDocument/2006/relationships/image" Target="../media/image713.png"/><Relationship Id="rId27" Type="http://schemas.openxmlformats.org/officeDocument/2006/relationships/image" Target="../media/image718.png"/><Relationship Id="rId30" Type="http://schemas.openxmlformats.org/officeDocument/2006/relationships/image" Target="../media/image721.png"/><Relationship Id="rId35" Type="http://schemas.openxmlformats.org/officeDocument/2006/relationships/image" Target="../media/image726.png"/><Relationship Id="rId43" Type="http://schemas.openxmlformats.org/officeDocument/2006/relationships/image" Target="../media/image734.png"/><Relationship Id="rId48" Type="http://schemas.openxmlformats.org/officeDocument/2006/relationships/image" Target="../media/image739.png"/><Relationship Id="rId56" Type="http://schemas.openxmlformats.org/officeDocument/2006/relationships/image" Target="../media/image747.png"/><Relationship Id="rId64" Type="http://schemas.openxmlformats.org/officeDocument/2006/relationships/image" Target="../media/image755.png"/><Relationship Id="rId69" Type="http://schemas.openxmlformats.org/officeDocument/2006/relationships/image" Target="../media/image760.png"/><Relationship Id="rId8" Type="http://schemas.openxmlformats.org/officeDocument/2006/relationships/image" Target="../media/image699.png"/><Relationship Id="rId51" Type="http://schemas.openxmlformats.org/officeDocument/2006/relationships/image" Target="../media/image742.png"/><Relationship Id="rId72" Type="http://schemas.openxmlformats.org/officeDocument/2006/relationships/image" Target="../media/image763.png"/><Relationship Id="rId3" Type="http://schemas.openxmlformats.org/officeDocument/2006/relationships/image" Target="../media/image694.png"/><Relationship Id="rId12" Type="http://schemas.openxmlformats.org/officeDocument/2006/relationships/image" Target="../media/image703.png"/><Relationship Id="rId17" Type="http://schemas.openxmlformats.org/officeDocument/2006/relationships/image" Target="../media/image708.png"/><Relationship Id="rId25" Type="http://schemas.openxmlformats.org/officeDocument/2006/relationships/image" Target="../media/image716.png"/><Relationship Id="rId33" Type="http://schemas.openxmlformats.org/officeDocument/2006/relationships/image" Target="../media/image724.png"/><Relationship Id="rId38" Type="http://schemas.openxmlformats.org/officeDocument/2006/relationships/image" Target="../media/image729.png"/><Relationship Id="rId46" Type="http://schemas.openxmlformats.org/officeDocument/2006/relationships/image" Target="../media/image737.png"/><Relationship Id="rId59" Type="http://schemas.openxmlformats.org/officeDocument/2006/relationships/image" Target="../media/image750.png"/><Relationship Id="rId67" Type="http://schemas.openxmlformats.org/officeDocument/2006/relationships/image" Target="../media/image758.png"/><Relationship Id="rId20" Type="http://schemas.openxmlformats.org/officeDocument/2006/relationships/image" Target="../media/image711.png"/><Relationship Id="rId41" Type="http://schemas.openxmlformats.org/officeDocument/2006/relationships/image" Target="../media/image732.png"/><Relationship Id="rId54" Type="http://schemas.openxmlformats.org/officeDocument/2006/relationships/image" Target="../media/image745.png"/><Relationship Id="rId62" Type="http://schemas.openxmlformats.org/officeDocument/2006/relationships/image" Target="../media/image753.png"/><Relationship Id="rId70" Type="http://schemas.openxmlformats.org/officeDocument/2006/relationships/image" Target="../media/image761.png"/><Relationship Id="rId1" Type="http://schemas.openxmlformats.org/officeDocument/2006/relationships/image" Target="../media/image692.png"/><Relationship Id="rId6" Type="http://schemas.openxmlformats.org/officeDocument/2006/relationships/image" Target="../media/image697.png"/><Relationship Id="rId15" Type="http://schemas.openxmlformats.org/officeDocument/2006/relationships/image" Target="../media/image706.png"/><Relationship Id="rId23" Type="http://schemas.openxmlformats.org/officeDocument/2006/relationships/image" Target="../media/image714.png"/><Relationship Id="rId28" Type="http://schemas.openxmlformats.org/officeDocument/2006/relationships/image" Target="../media/image719.png"/><Relationship Id="rId36" Type="http://schemas.openxmlformats.org/officeDocument/2006/relationships/image" Target="../media/image727.png"/><Relationship Id="rId49" Type="http://schemas.openxmlformats.org/officeDocument/2006/relationships/image" Target="../media/image740.png"/><Relationship Id="rId57" Type="http://schemas.openxmlformats.org/officeDocument/2006/relationships/image" Target="../media/image748.png"/><Relationship Id="rId10" Type="http://schemas.openxmlformats.org/officeDocument/2006/relationships/image" Target="../media/image701.png"/><Relationship Id="rId31" Type="http://schemas.openxmlformats.org/officeDocument/2006/relationships/image" Target="../media/image722.png"/><Relationship Id="rId44" Type="http://schemas.openxmlformats.org/officeDocument/2006/relationships/image" Target="../media/image735.png"/><Relationship Id="rId52" Type="http://schemas.openxmlformats.org/officeDocument/2006/relationships/image" Target="../media/image743.png"/><Relationship Id="rId60" Type="http://schemas.openxmlformats.org/officeDocument/2006/relationships/image" Target="../media/image751.png"/><Relationship Id="rId65" Type="http://schemas.openxmlformats.org/officeDocument/2006/relationships/image" Target="../media/image756.png"/><Relationship Id="rId4" Type="http://schemas.openxmlformats.org/officeDocument/2006/relationships/image" Target="../media/image695.png"/><Relationship Id="rId9" Type="http://schemas.openxmlformats.org/officeDocument/2006/relationships/image" Target="../media/image700.png"/><Relationship Id="rId13" Type="http://schemas.openxmlformats.org/officeDocument/2006/relationships/image" Target="../media/image704.png"/><Relationship Id="rId18" Type="http://schemas.openxmlformats.org/officeDocument/2006/relationships/image" Target="../media/image709.png"/><Relationship Id="rId39" Type="http://schemas.openxmlformats.org/officeDocument/2006/relationships/image" Target="../media/image730.png"/><Relationship Id="rId34" Type="http://schemas.openxmlformats.org/officeDocument/2006/relationships/image" Target="../media/image725.png"/><Relationship Id="rId50" Type="http://schemas.openxmlformats.org/officeDocument/2006/relationships/image" Target="../media/image741.png"/><Relationship Id="rId55" Type="http://schemas.openxmlformats.org/officeDocument/2006/relationships/image" Target="../media/image7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5971AB0A-647D-48E1-8E17-74ED75E7A5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B85C4F57-3957-4645-A687-E6B73F0500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85DC3013-8B57-48D7-B7A8-3142B61BD9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C841196B-092B-4FD0-A226-6B71B8D3D0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A8FB0B1C-6537-4C43-B919-4C4C764540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996FD48B-8DEF-4A14-89D1-09B53893F0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13A8DB75-A208-47E6-91F9-3E3A05065C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34401FAE-9D72-4204-A946-4EA01B2C32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CEE98696-5B8E-4BC5-9BC5-2468BA680B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70B1E2BC-F801-4E3E-80D9-92857930EC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76F90AF6-F54E-400E-8BA0-F75CC92FF2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DBA0F8DE-6A36-4B82-9A8F-3ABF8DF8FF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9B1E78D7-0BA7-4B96-BDE7-0B5387EEEB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8C83C217-17D1-45F1-9695-9177AAD55C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6FB7F3C9-D6B2-4053-B540-CB573026FC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D43FD60D-6A74-4DB4-B722-FC12396976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E8448CB6-0544-4BC4-9401-FF4B76A9CD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D316A12C-FB23-4260-8361-5D6513BD8E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EF7325E6-5071-420F-8ADF-8AE27B726C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9229D563-D848-4910-8CCD-11DCDF6287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1CA4D98D-C6C1-4200-A455-EDCC3B499E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3B200C44-84E4-4F19-BA8C-EFE7050AEA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FC254449-9360-420E-B263-B24FFD251B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8B0614B1-FC68-4A7F-A77A-9E85B15E78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44101C55-7009-4464-B85B-A2CCE8B2DD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E5A0DF26-3F36-4944-98B6-AEA4E09D83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2B40F2E2-D7FC-49F3-A51D-14A867D1A8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50949A3C-7F43-4B44-9631-E09724D399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590786AF-112A-4639-8208-9B318B367B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9AAA8A96-F277-4659-ABB2-5F3F871ADC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1AFDC27D-C6DD-4573-8D2C-DDD4DDF1A6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459818E2-5695-4538-8D4E-25345E04A1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983DA62D-A517-4D13-96DB-A25BB3C05F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77D1D456-DD67-4444-BFA9-4948A7EC3E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5B54F379-B08B-434C-A564-93244253C8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C483C1C2-7265-4B53-ACC2-7613069F8C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E5BA3F69-8D07-43C8-84D1-D339279415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69DCD0EB-5707-489A-B718-D80A5B352B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413CCB99-0CFF-4A3A-9D1D-37F03EDCD5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A656AA80-D0DE-4A45-AEEB-72520DB3E7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9A4957C6-ED95-48C1-97B3-F5CF29C3E6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7D685928-9404-4689-8332-4C63EEB51C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310D4733-F256-4609-83A0-2ABB348E5A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0703CB0F-B5E5-4986-B55A-A8824D9035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09EC2ADA-B084-4918-98E9-B13F04698E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407E7660-9408-4FB9-9D0C-80F8B616F8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16C4AFAD-E020-4BF9-B4E1-97CA0AD56C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6364FA86-983A-4DE1-92A3-421876EE59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722BE1D8-8D1F-4266-9AC6-B262CCCF1A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26A96C67-BACF-4D50-8C89-F280B861BC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24955E58-4549-4D32-8001-CCF8C8E388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F5198C22-DC66-4ADC-A79E-DBCF623205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29D3FDD2-8075-42C1-A2F8-2FBAA8F613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0C5C4BA2-83DE-49DA-A6F1-20392B7C91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724B3219-F117-45F8-9F45-AEE2A5E2E1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EA928227-5680-4ECA-BC19-72303B64BF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D6ADAA22-EAF3-4608-96D0-C8603F2A08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A50EFB6C-2DF0-49AD-B24B-626A70A9FA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FB464B3C-F7E5-4D9C-A3CC-4472452AD9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CB5236FF-F2DE-4C5B-8EC0-2200E6C0F72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10599786-E8A0-4F6E-BCE6-2E63DA16A1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621ED09C-4079-4376-BE3D-CCA12C1F0B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C6B2D27C-6A6F-418C-9295-334E690A92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FE03E821-2978-49FA-8678-DE9E630ECD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5B027A93-8503-4FED-9AB0-91486A5FA5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80882860-8F0D-4F03-974F-594D0A977BF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4BB0B864-2D77-49C6-A1E4-5C5AD9D2CD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2DCA0FA2-FFC9-46A1-8BB7-BCD2CDF773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FF69680C-E73B-4023-AAAB-5D18F2F611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19953D82-62EF-4BC8-9C01-7FA6632664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DFF66569-7805-4E29-8FD9-BA42D632B8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83876E05-B037-4FCE-83C6-71165C9D21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9665BCE0-2C31-43E0-B211-70A00772A2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32ACF0F8-952C-4E74-B0B5-840EE4B212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962C3312-5B82-48C8-A021-CD43952C13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4F64DF25-D125-4F03-B18A-4523D116CF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3521E096-E356-4DB3-9C6E-E5C78F42D0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F5A4E222-43A7-4200-A4DA-E02623E1EC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06FBD0C0-4033-452B-8B59-2362D381D0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0978C85E-10B9-40E3-868D-5EDC6BDB43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CECEA4A3-F924-4038-99ED-64564E55FC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59138604-4129-4C01-8457-18195B8E2B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429CAF89-0A7B-4F41-B9CB-BF2D04211E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B0D7991D-4A20-40FD-B842-2C94E04E6F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CCC83298-BBF5-4997-AB06-DBA7F6214C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D1F3678F-C57D-4AFA-AFF4-E648109FB3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ED65E926-5BAA-47BD-92DC-05B911B7DC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5BA8DF93-16E8-46BC-B3E3-DB72119344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22746226-82D2-4241-B51D-02A8AFF831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47C8FCBF-F150-4C83-9F13-CA83B16377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A73D8907-7179-4F0E-A772-AA1C100BBCD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B177A4C6-6BE9-42B9-A66B-F77E1366EC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C3E254AC-DE6E-4889-9798-38D6C1F4F6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DC56BEDD-9DBF-462D-954A-E67DEF4BDD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B1D2596B-82E8-416D-8A56-661811F0BF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137280CD-C2CE-4A65-9612-ABA646734D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72">
          <a:extLst>
            <a:ext uri="{FF2B5EF4-FFF2-40B4-BE49-F238E27FC236}">
              <a16:creationId xmlns:a16="http://schemas.microsoft.com/office/drawing/2014/main" id="{F552296A-E93A-4A2B-B251-84CB572065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71">
          <a:extLst>
            <a:ext uri="{FF2B5EF4-FFF2-40B4-BE49-F238E27FC236}">
              <a16:creationId xmlns:a16="http://schemas.microsoft.com/office/drawing/2014/main" id="{121FDF36-1EBC-493E-9845-6914D10A36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70">
          <a:extLst>
            <a:ext uri="{FF2B5EF4-FFF2-40B4-BE49-F238E27FC236}">
              <a16:creationId xmlns:a16="http://schemas.microsoft.com/office/drawing/2014/main" id="{7B8B7C5D-E666-4465-901F-1F5F9F9AD4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69">
          <a:extLst>
            <a:ext uri="{FF2B5EF4-FFF2-40B4-BE49-F238E27FC236}">
              <a16:creationId xmlns:a16="http://schemas.microsoft.com/office/drawing/2014/main" id="{F401F2C3-4521-4217-BC32-1EA47D64C7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68">
          <a:extLst>
            <a:ext uri="{FF2B5EF4-FFF2-40B4-BE49-F238E27FC236}">
              <a16:creationId xmlns:a16="http://schemas.microsoft.com/office/drawing/2014/main" id="{44EC83EC-1482-4856-A275-9F56EDAECF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67">
          <a:extLst>
            <a:ext uri="{FF2B5EF4-FFF2-40B4-BE49-F238E27FC236}">
              <a16:creationId xmlns:a16="http://schemas.microsoft.com/office/drawing/2014/main" id="{45600ADB-A123-4AF0-9CEF-0ED6F18875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66">
          <a:extLst>
            <a:ext uri="{FF2B5EF4-FFF2-40B4-BE49-F238E27FC236}">
              <a16:creationId xmlns:a16="http://schemas.microsoft.com/office/drawing/2014/main" id="{B6569E20-FC22-485D-BB69-D8BBCBDA68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65">
          <a:extLst>
            <a:ext uri="{FF2B5EF4-FFF2-40B4-BE49-F238E27FC236}">
              <a16:creationId xmlns:a16="http://schemas.microsoft.com/office/drawing/2014/main" id="{28E36628-43AE-4AF5-AA02-F22C5DD0F6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64">
          <a:extLst>
            <a:ext uri="{FF2B5EF4-FFF2-40B4-BE49-F238E27FC236}">
              <a16:creationId xmlns:a16="http://schemas.microsoft.com/office/drawing/2014/main" id="{E6A9B3A4-A523-4A5A-9946-A729C7037B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63">
          <a:extLst>
            <a:ext uri="{FF2B5EF4-FFF2-40B4-BE49-F238E27FC236}">
              <a16:creationId xmlns:a16="http://schemas.microsoft.com/office/drawing/2014/main" id="{B65A2A55-E815-4CAA-8D9F-25621BCE9F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62">
          <a:extLst>
            <a:ext uri="{FF2B5EF4-FFF2-40B4-BE49-F238E27FC236}">
              <a16:creationId xmlns:a16="http://schemas.microsoft.com/office/drawing/2014/main" id="{FE0D24F3-2FC6-482B-B338-629A3C5C4B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61">
          <a:extLst>
            <a:ext uri="{FF2B5EF4-FFF2-40B4-BE49-F238E27FC236}">
              <a16:creationId xmlns:a16="http://schemas.microsoft.com/office/drawing/2014/main" id="{14BBCC38-4C77-416F-BA24-2C477389224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60">
          <a:extLst>
            <a:ext uri="{FF2B5EF4-FFF2-40B4-BE49-F238E27FC236}">
              <a16:creationId xmlns:a16="http://schemas.microsoft.com/office/drawing/2014/main" id="{5104BE0B-3A02-4AD7-9BA4-0A4C1E2940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59">
          <a:extLst>
            <a:ext uri="{FF2B5EF4-FFF2-40B4-BE49-F238E27FC236}">
              <a16:creationId xmlns:a16="http://schemas.microsoft.com/office/drawing/2014/main" id="{1DD76A13-9D11-4056-AA97-5282293656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58">
          <a:extLst>
            <a:ext uri="{FF2B5EF4-FFF2-40B4-BE49-F238E27FC236}">
              <a16:creationId xmlns:a16="http://schemas.microsoft.com/office/drawing/2014/main" id="{2BAEF986-F7E2-4E2E-83F6-BE9E067DD0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57">
          <a:extLst>
            <a:ext uri="{FF2B5EF4-FFF2-40B4-BE49-F238E27FC236}">
              <a16:creationId xmlns:a16="http://schemas.microsoft.com/office/drawing/2014/main" id="{FB931ABD-B4F3-4A5B-8451-C8380818A9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56">
          <a:extLst>
            <a:ext uri="{FF2B5EF4-FFF2-40B4-BE49-F238E27FC236}">
              <a16:creationId xmlns:a16="http://schemas.microsoft.com/office/drawing/2014/main" id="{6DD0322D-237D-4825-820A-62464D7495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55">
          <a:extLst>
            <a:ext uri="{FF2B5EF4-FFF2-40B4-BE49-F238E27FC236}">
              <a16:creationId xmlns:a16="http://schemas.microsoft.com/office/drawing/2014/main" id="{00B02E9D-0775-48CA-BD05-06096CC750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54">
          <a:extLst>
            <a:ext uri="{FF2B5EF4-FFF2-40B4-BE49-F238E27FC236}">
              <a16:creationId xmlns:a16="http://schemas.microsoft.com/office/drawing/2014/main" id="{5A9AB72B-840C-4C79-9CA9-5E1FA4BE85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53">
          <a:extLst>
            <a:ext uri="{FF2B5EF4-FFF2-40B4-BE49-F238E27FC236}">
              <a16:creationId xmlns:a16="http://schemas.microsoft.com/office/drawing/2014/main" id="{A3C4BE75-B13B-47C2-BFAF-CA7D917CD1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id="{7A9D3972-A74C-4CB4-A360-4F21C8542B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51">
          <a:extLst>
            <a:ext uri="{FF2B5EF4-FFF2-40B4-BE49-F238E27FC236}">
              <a16:creationId xmlns:a16="http://schemas.microsoft.com/office/drawing/2014/main" id="{D5EAEF8F-D78C-42E1-9B8B-83DFFCEADD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50">
          <a:extLst>
            <a:ext uri="{FF2B5EF4-FFF2-40B4-BE49-F238E27FC236}">
              <a16:creationId xmlns:a16="http://schemas.microsoft.com/office/drawing/2014/main" id="{0B5866F7-54C4-41DB-97F0-0680AB90A6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49">
          <a:extLst>
            <a:ext uri="{FF2B5EF4-FFF2-40B4-BE49-F238E27FC236}">
              <a16:creationId xmlns:a16="http://schemas.microsoft.com/office/drawing/2014/main" id="{4320D29B-1FD4-4B30-8384-96978FAE26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48">
          <a:extLst>
            <a:ext uri="{FF2B5EF4-FFF2-40B4-BE49-F238E27FC236}">
              <a16:creationId xmlns:a16="http://schemas.microsoft.com/office/drawing/2014/main" id="{F9539742-6800-4D83-A3EF-F178C4D73D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47">
          <a:extLst>
            <a:ext uri="{FF2B5EF4-FFF2-40B4-BE49-F238E27FC236}">
              <a16:creationId xmlns:a16="http://schemas.microsoft.com/office/drawing/2014/main" id="{6AFB7557-1C2E-4FFB-8D9D-7A2441597A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46">
          <a:extLst>
            <a:ext uri="{FF2B5EF4-FFF2-40B4-BE49-F238E27FC236}">
              <a16:creationId xmlns:a16="http://schemas.microsoft.com/office/drawing/2014/main" id="{4996B0C1-1B46-47F3-AA4D-7121FDAABD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45">
          <a:extLst>
            <a:ext uri="{FF2B5EF4-FFF2-40B4-BE49-F238E27FC236}">
              <a16:creationId xmlns:a16="http://schemas.microsoft.com/office/drawing/2014/main" id="{CFACC14A-35FD-4472-B84B-8293C8010F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44">
          <a:extLst>
            <a:ext uri="{FF2B5EF4-FFF2-40B4-BE49-F238E27FC236}">
              <a16:creationId xmlns:a16="http://schemas.microsoft.com/office/drawing/2014/main" id="{B04120AD-C11D-4065-AC47-E8B087AD7F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43">
          <a:extLst>
            <a:ext uri="{FF2B5EF4-FFF2-40B4-BE49-F238E27FC236}">
              <a16:creationId xmlns:a16="http://schemas.microsoft.com/office/drawing/2014/main" id="{09704010-4B11-4962-B8B5-A1AD00BF13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42">
          <a:extLst>
            <a:ext uri="{FF2B5EF4-FFF2-40B4-BE49-F238E27FC236}">
              <a16:creationId xmlns:a16="http://schemas.microsoft.com/office/drawing/2014/main" id="{6FD2E7A7-4D67-47D2-848B-1D99EDF96F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41">
          <a:extLst>
            <a:ext uri="{FF2B5EF4-FFF2-40B4-BE49-F238E27FC236}">
              <a16:creationId xmlns:a16="http://schemas.microsoft.com/office/drawing/2014/main" id="{86CB2082-6D2A-4340-A896-70BB55E0D7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40">
          <a:extLst>
            <a:ext uri="{FF2B5EF4-FFF2-40B4-BE49-F238E27FC236}">
              <a16:creationId xmlns:a16="http://schemas.microsoft.com/office/drawing/2014/main" id="{553EF9CA-A513-444F-BA67-71170C31B6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39">
          <a:extLst>
            <a:ext uri="{FF2B5EF4-FFF2-40B4-BE49-F238E27FC236}">
              <a16:creationId xmlns:a16="http://schemas.microsoft.com/office/drawing/2014/main" id="{279221C6-58F3-4436-9459-C9A1558A3E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38">
          <a:extLst>
            <a:ext uri="{FF2B5EF4-FFF2-40B4-BE49-F238E27FC236}">
              <a16:creationId xmlns:a16="http://schemas.microsoft.com/office/drawing/2014/main" id="{41638BCB-406D-478B-9854-A2F20DE27E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37">
          <a:extLst>
            <a:ext uri="{FF2B5EF4-FFF2-40B4-BE49-F238E27FC236}">
              <a16:creationId xmlns:a16="http://schemas.microsoft.com/office/drawing/2014/main" id="{F9CED5DC-1AA3-4A26-8940-16047D304E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36">
          <a:extLst>
            <a:ext uri="{FF2B5EF4-FFF2-40B4-BE49-F238E27FC236}">
              <a16:creationId xmlns:a16="http://schemas.microsoft.com/office/drawing/2014/main" id="{786ACBDF-76E6-42F2-BB7D-75B3A50F46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35">
          <a:extLst>
            <a:ext uri="{FF2B5EF4-FFF2-40B4-BE49-F238E27FC236}">
              <a16:creationId xmlns:a16="http://schemas.microsoft.com/office/drawing/2014/main" id="{5226A8AD-1DF9-4640-8CAD-920E5E0F2B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34">
          <a:extLst>
            <a:ext uri="{FF2B5EF4-FFF2-40B4-BE49-F238E27FC236}">
              <a16:creationId xmlns:a16="http://schemas.microsoft.com/office/drawing/2014/main" id="{C98BCC8A-CEE8-4C07-A125-C94E25A451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33">
          <a:extLst>
            <a:ext uri="{FF2B5EF4-FFF2-40B4-BE49-F238E27FC236}">
              <a16:creationId xmlns:a16="http://schemas.microsoft.com/office/drawing/2014/main" id="{E82F1B4D-4373-4244-A51A-753193A01D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F7A0D94C-BE77-4A5D-8A58-555532BE35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31">
          <a:extLst>
            <a:ext uri="{FF2B5EF4-FFF2-40B4-BE49-F238E27FC236}">
              <a16:creationId xmlns:a16="http://schemas.microsoft.com/office/drawing/2014/main" id="{FEAD182F-E435-4B63-8E6E-2C7872B127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30">
          <a:extLst>
            <a:ext uri="{FF2B5EF4-FFF2-40B4-BE49-F238E27FC236}">
              <a16:creationId xmlns:a16="http://schemas.microsoft.com/office/drawing/2014/main" id="{2F12C60E-FE1B-44BD-8A72-532161B4D3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29">
          <a:extLst>
            <a:ext uri="{FF2B5EF4-FFF2-40B4-BE49-F238E27FC236}">
              <a16:creationId xmlns:a16="http://schemas.microsoft.com/office/drawing/2014/main" id="{DD25DD0E-22A3-443F-A499-F6098D2589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28">
          <a:extLst>
            <a:ext uri="{FF2B5EF4-FFF2-40B4-BE49-F238E27FC236}">
              <a16:creationId xmlns:a16="http://schemas.microsoft.com/office/drawing/2014/main" id="{B0DD4C9E-5E2D-49C9-BF01-69107B8299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27">
          <a:extLst>
            <a:ext uri="{FF2B5EF4-FFF2-40B4-BE49-F238E27FC236}">
              <a16:creationId xmlns:a16="http://schemas.microsoft.com/office/drawing/2014/main" id="{B5181DF7-E648-4945-A229-68F65DFA74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26">
          <a:extLst>
            <a:ext uri="{FF2B5EF4-FFF2-40B4-BE49-F238E27FC236}">
              <a16:creationId xmlns:a16="http://schemas.microsoft.com/office/drawing/2014/main" id="{5036E343-5D61-42B5-B655-E7B55AAC53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25">
          <a:extLst>
            <a:ext uri="{FF2B5EF4-FFF2-40B4-BE49-F238E27FC236}">
              <a16:creationId xmlns:a16="http://schemas.microsoft.com/office/drawing/2014/main" id="{0DDC9B81-2B91-4D1D-9D07-1F3EABA998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24">
          <a:extLst>
            <a:ext uri="{FF2B5EF4-FFF2-40B4-BE49-F238E27FC236}">
              <a16:creationId xmlns:a16="http://schemas.microsoft.com/office/drawing/2014/main" id="{F31A1789-A8E1-4E13-A6AD-5CC8318254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23">
          <a:extLst>
            <a:ext uri="{FF2B5EF4-FFF2-40B4-BE49-F238E27FC236}">
              <a16:creationId xmlns:a16="http://schemas.microsoft.com/office/drawing/2014/main" id="{C215F295-D60D-422A-A9B3-774CF67B27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22">
          <a:extLst>
            <a:ext uri="{FF2B5EF4-FFF2-40B4-BE49-F238E27FC236}">
              <a16:creationId xmlns:a16="http://schemas.microsoft.com/office/drawing/2014/main" id="{322E90AD-69F1-462F-8C4C-6036BA486B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21">
          <a:extLst>
            <a:ext uri="{FF2B5EF4-FFF2-40B4-BE49-F238E27FC236}">
              <a16:creationId xmlns:a16="http://schemas.microsoft.com/office/drawing/2014/main" id="{592B5598-F53E-4AA4-83E8-80D6037C4A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20">
          <a:extLst>
            <a:ext uri="{FF2B5EF4-FFF2-40B4-BE49-F238E27FC236}">
              <a16:creationId xmlns:a16="http://schemas.microsoft.com/office/drawing/2014/main" id="{CD4271BF-72E4-4E3D-AC67-9F91C1A4B7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19">
          <a:extLst>
            <a:ext uri="{FF2B5EF4-FFF2-40B4-BE49-F238E27FC236}">
              <a16:creationId xmlns:a16="http://schemas.microsoft.com/office/drawing/2014/main" id="{4E7EB115-5FE2-4654-A749-E60BE4F630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18">
          <a:extLst>
            <a:ext uri="{FF2B5EF4-FFF2-40B4-BE49-F238E27FC236}">
              <a16:creationId xmlns:a16="http://schemas.microsoft.com/office/drawing/2014/main" id="{80E0D9C2-2A04-4411-9C1C-28938D656B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17">
          <a:extLst>
            <a:ext uri="{FF2B5EF4-FFF2-40B4-BE49-F238E27FC236}">
              <a16:creationId xmlns:a16="http://schemas.microsoft.com/office/drawing/2014/main" id="{1D18AFDB-AB63-4BC2-81BF-7C756E1C97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F7EFD4E3-3955-460E-B1FC-6820294C38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15">
          <a:extLst>
            <a:ext uri="{FF2B5EF4-FFF2-40B4-BE49-F238E27FC236}">
              <a16:creationId xmlns:a16="http://schemas.microsoft.com/office/drawing/2014/main" id="{92BEBAFD-388A-4E52-90CC-37D3721E87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14">
          <a:extLst>
            <a:ext uri="{FF2B5EF4-FFF2-40B4-BE49-F238E27FC236}">
              <a16:creationId xmlns:a16="http://schemas.microsoft.com/office/drawing/2014/main" id="{AEE19780-7942-4EB6-84D9-07C43BF514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13">
          <a:extLst>
            <a:ext uri="{FF2B5EF4-FFF2-40B4-BE49-F238E27FC236}">
              <a16:creationId xmlns:a16="http://schemas.microsoft.com/office/drawing/2014/main" id="{F04CAF7C-B267-4EF9-A87A-EB226A1FA9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12">
          <a:extLst>
            <a:ext uri="{FF2B5EF4-FFF2-40B4-BE49-F238E27FC236}">
              <a16:creationId xmlns:a16="http://schemas.microsoft.com/office/drawing/2014/main" id="{EC01383A-6166-4976-8D6D-67EC84A831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11">
          <a:extLst>
            <a:ext uri="{FF2B5EF4-FFF2-40B4-BE49-F238E27FC236}">
              <a16:creationId xmlns:a16="http://schemas.microsoft.com/office/drawing/2014/main" id="{A604085A-504A-47EE-9E7B-80007F4F4D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10">
          <a:extLst>
            <a:ext uri="{FF2B5EF4-FFF2-40B4-BE49-F238E27FC236}">
              <a16:creationId xmlns:a16="http://schemas.microsoft.com/office/drawing/2014/main" id="{87F6AFD4-FC3D-4554-813B-2563DC8C44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29A51FE4-B6C1-4583-9585-54BEB91F4C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8">
          <a:extLst>
            <a:ext uri="{FF2B5EF4-FFF2-40B4-BE49-F238E27FC236}">
              <a16:creationId xmlns:a16="http://schemas.microsoft.com/office/drawing/2014/main" id="{6813E048-9B79-4614-9A8E-0E646AB5A9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7">
          <a:extLst>
            <a:ext uri="{FF2B5EF4-FFF2-40B4-BE49-F238E27FC236}">
              <a16:creationId xmlns:a16="http://schemas.microsoft.com/office/drawing/2014/main" id="{8534DEA9-C12C-42C2-A342-A27B032BE1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6">
          <a:extLst>
            <a:ext uri="{FF2B5EF4-FFF2-40B4-BE49-F238E27FC236}">
              <a16:creationId xmlns:a16="http://schemas.microsoft.com/office/drawing/2014/main" id="{9DCC5874-709D-43BB-B402-DB57FBCAFF9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4CDC7AC8-4E25-4D2F-BABC-6DA95B532B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4">
          <a:extLst>
            <a:ext uri="{FF2B5EF4-FFF2-40B4-BE49-F238E27FC236}">
              <a16:creationId xmlns:a16="http://schemas.microsoft.com/office/drawing/2014/main" id="{E5B09ED8-165A-4E34-967F-C8D9F2DFBC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3">
          <a:extLst>
            <a:ext uri="{FF2B5EF4-FFF2-40B4-BE49-F238E27FC236}">
              <a16:creationId xmlns:a16="http://schemas.microsoft.com/office/drawing/2014/main" id="{9F5E6ABE-C6D4-42E1-8925-C745EDED02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id="{C615D6FA-5438-4C73-9453-8573092F2A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E1874B3F-3BE5-4CE4-A416-0551C36BD0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2" name="Picture 48">
          <a:extLst>
            <a:ext uri="{FF2B5EF4-FFF2-40B4-BE49-F238E27FC236}">
              <a16:creationId xmlns:a16="http://schemas.microsoft.com/office/drawing/2014/main" id="{61C736DD-455C-43AD-B70C-634CB9ED28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3" name="Picture 47">
          <a:extLst>
            <a:ext uri="{FF2B5EF4-FFF2-40B4-BE49-F238E27FC236}">
              <a16:creationId xmlns:a16="http://schemas.microsoft.com/office/drawing/2014/main" id="{2048AC7E-B305-456A-B7FD-28525EB3D5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4" name="Picture 46">
          <a:extLst>
            <a:ext uri="{FF2B5EF4-FFF2-40B4-BE49-F238E27FC236}">
              <a16:creationId xmlns:a16="http://schemas.microsoft.com/office/drawing/2014/main" id="{108245AD-6DFB-45BE-AC34-A55F7CBE7A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" name="Picture 45">
          <a:extLst>
            <a:ext uri="{FF2B5EF4-FFF2-40B4-BE49-F238E27FC236}">
              <a16:creationId xmlns:a16="http://schemas.microsoft.com/office/drawing/2014/main" id="{6C17D5BA-8794-43EE-BB28-D39F0FB2F6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6" name="Picture 44">
          <a:extLst>
            <a:ext uri="{FF2B5EF4-FFF2-40B4-BE49-F238E27FC236}">
              <a16:creationId xmlns:a16="http://schemas.microsoft.com/office/drawing/2014/main" id="{5DF3B636-E02E-43DD-AA0D-8437B8DF32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7" name="Picture 43">
          <a:extLst>
            <a:ext uri="{FF2B5EF4-FFF2-40B4-BE49-F238E27FC236}">
              <a16:creationId xmlns:a16="http://schemas.microsoft.com/office/drawing/2014/main" id="{8757434A-437B-409C-A5DB-6ADF3F1715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138711A3-EB0A-4174-8456-1303FDBFA5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9" name="Picture 41">
          <a:extLst>
            <a:ext uri="{FF2B5EF4-FFF2-40B4-BE49-F238E27FC236}">
              <a16:creationId xmlns:a16="http://schemas.microsoft.com/office/drawing/2014/main" id="{E92DEA49-CC76-4133-B444-7CF76BDD99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10" name="Picture 40">
          <a:extLst>
            <a:ext uri="{FF2B5EF4-FFF2-40B4-BE49-F238E27FC236}">
              <a16:creationId xmlns:a16="http://schemas.microsoft.com/office/drawing/2014/main" id="{0A57876D-35DE-4728-ACA9-1C3C6F9655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11" name="Picture 39">
          <a:extLst>
            <a:ext uri="{FF2B5EF4-FFF2-40B4-BE49-F238E27FC236}">
              <a16:creationId xmlns:a16="http://schemas.microsoft.com/office/drawing/2014/main" id="{5F55398C-1562-4269-9FD5-16C5BFD2BC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12" name="Picture 38">
          <a:extLst>
            <a:ext uri="{FF2B5EF4-FFF2-40B4-BE49-F238E27FC236}">
              <a16:creationId xmlns:a16="http://schemas.microsoft.com/office/drawing/2014/main" id="{C8E41570-656E-42B3-A9A4-028D7D7681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id="{6C755DFA-CB90-4E7B-AFDF-F9978123B7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14" name="Picture 36">
          <a:extLst>
            <a:ext uri="{FF2B5EF4-FFF2-40B4-BE49-F238E27FC236}">
              <a16:creationId xmlns:a16="http://schemas.microsoft.com/office/drawing/2014/main" id="{A26E0B70-B5A8-481C-A261-E99F6F7A40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15" name="Picture 35">
          <a:extLst>
            <a:ext uri="{FF2B5EF4-FFF2-40B4-BE49-F238E27FC236}">
              <a16:creationId xmlns:a16="http://schemas.microsoft.com/office/drawing/2014/main" id="{543A0074-9640-464C-AB3C-F36FFCBEF5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16" name="Picture 34">
          <a:extLst>
            <a:ext uri="{FF2B5EF4-FFF2-40B4-BE49-F238E27FC236}">
              <a16:creationId xmlns:a16="http://schemas.microsoft.com/office/drawing/2014/main" id="{905AAE6E-FCC1-4208-B6BF-A75CF4D972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17" name="Picture 33">
          <a:extLst>
            <a:ext uri="{FF2B5EF4-FFF2-40B4-BE49-F238E27FC236}">
              <a16:creationId xmlns:a16="http://schemas.microsoft.com/office/drawing/2014/main" id="{A989DD29-B601-4AF4-817E-0D846A9501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72631D3B-C286-4ED6-B301-75252AFE77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19" name="Picture 31">
          <a:extLst>
            <a:ext uri="{FF2B5EF4-FFF2-40B4-BE49-F238E27FC236}">
              <a16:creationId xmlns:a16="http://schemas.microsoft.com/office/drawing/2014/main" id="{E82C4D5D-7FEF-44C7-9EE5-5EB813E142D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20" name="Picture 30">
          <a:extLst>
            <a:ext uri="{FF2B5EF4-FFF2-40B4-BE49-F238E27FC236}">
              <a16:creationId xmlns:a16="http://schemas.microsoft.com/office/drawing/2014/main" id="{337D231D-6D4E-4FDB-B9C8-99DC765395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21" name="Picture 29">
          <a:extLst>
            <a:ext uri="{FF2B5EF4-FFF2-40B4-BE49-F238E27FC236}">
              <a16:creationId xmlns:a16="http://schemas.microsoft.com/office/drawing/2014/main" id="{62E6F654-0484-4E8D-9D37-D91C348DDD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22" name="Picture 28">
          <a:extLst>
            <a:ext uri="{FF2B5EF4-FFF2-40B4-BE49-F238E27FC236}">
              <a16:creationId xmlns:a16="http://schemas.microsoft.com/office/drawing/2014/main" id="{AAB779AF-3098-42AE-A7B8-280C3F853D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23" name="Picture 27">
          <a:extLst>
            <a:ext uri="{FF2B5EF4-FFF2-40B4-BE49-F238E27FC236}">
              <a16:creationId xmlns:a16="http://schemas.microsoft.com/office/drawing/2014/main" id="{6BF0D077-C931-4F12-B217-789587288A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24" name="Picture 26">
          <a:extLst>
            <a:ext uri="{FF2B5EF4-FFF2-40B4-BE49-F238E27FC236}">
              <a16:creationId xmlns:a16="http://schemas.microsoft.com/office/drawing/2014/main" id="{8C065E9A-7F9F-4F78-A5BA-C23669570E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25" name="Picture 25">
          <a:extLst>
            <a:ext uri="{FF2B5EF4-FFF2-40B4-BE49-F238E27FC236}">
              <a16:creationId xmlns:a16="http://schemas.microsoft.com/office/drawing/2014/main" id="{26F52E8E-3CC2-4656-897A-E53E5F8DA2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26" name="Picture 24">
          <a:extLst>
            <a:ext uri="{FF2B5EF4-FFF2-40B4-BE49-F238E27FC236}">
              <a16:creationId xmlns:a16="http://schemas.microsoft.com/office/drawing/2014/main" id="{1ED8B9CD-8568-4193-9B45-AC2AD74930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548D48FB-2E7B-4C07-AC04-0BC6FD57B2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28" name="Picture 22">
          <a:extLst>
            <a:ext uri="{FF2B5EF4-FFF2-40B4-BE49-F238E27FC236}">
              <a16:creationId xmlns:a16="http://schemas.microsoft.com/office/drawing/2014/main" id="{A788977C-060F-453A-8AE9-51AC980B54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29" name="Picture 21">
          <a:extLst>
            <a:ext uri="{FF2B5EF4-FFF2-40B4-BE49-F238E27FC236}">
              <a16:creationId xmlns:a16="http://schemas.microsoft.com/office/drawing/2014/main" id="{1C5493F1-F82E-4445-9D41-92A930A9E7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30" name="Picture 20">
          <a:extLst>
            <a:ext uri="{FF2B5EF4-FFF2-40B4-BE49-F238E27FC236}">
              <a16:creationId xmlns:a16="http://schemas.microsoft.com/office/drawing/2014/main" id="{46B2030D-5F72-45F9-8D29-F7B203F63C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31" name="Picture 19">
          <a:extLst>
            <a:ext uri="{FF2B5EF4-FFF2-40B4-BE49-F238E27FC236}">
              <a16:creationId xmlns:a16="http://schemas.microsoft.com/office/drawing/2014/main" id="{0D306C41-427E-4CED-99EE-558DB1809F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32" name="Picture 18">
          <a:extLst>
            <a:ext uri="{FF2B5EF4-FFF2-40B4-BE49-F238E27FC236}">
              <a16:creationId xmlns:a16="http://schemas.microsoft.com/office/drawing/2014/main" id="{84D04477-503C-494C-AD79-812CFD3629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33" name="Picture 17">
          <a:extLst>
            <a:ext uri="{FF2B5EF4-FFF2-40B4-BE49-F238E27FC236}">
              <a16:creationId xmlns:a16="http://schemas.microsoft.com/office/drawing/2014/main" id="{61BC7B4F-2C99-4196-8AF9-6651BD3E42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0B678F40-2363-4E66-AF49-81BFC0EC49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35" name="Picture 15">
          <a:extLst>
            <a:ext uri="{FF2B5EF4-FFF2-40B4-BE49-F238E27FC236}">
              <a16:creationId xmlns:a16="http://schemas.microsoft.com/office/drawing/2014/main" id="{D14FC3B0-E3C2-42CE-A93B-1B3CCFC300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36" name="Picture 14">
          <a:extLst>
            <a:ext uri="{FF2B5EF4-FFF2-40B4-BE49-F238E27FC236}">
              <a16:creationId xmlns:a16="http://schemas.microsoft.com/office/drawing/2014/main" id="{3D749909-547A-47AE-9911-292379D2A0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37" name="Picture 13">
          <a:extLst>
            <a:ext uri="{FF2B5EF4-FFF2-40B4-BE49-F238E27FC236}">
              <a16:creationId xmlns:a16="http://schemas.microsoft.com/office/drawing/2014/main" id="{DBEAE08E-C62F-48B5-8837-6CF96DD3EB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38" name="Picture 12">
          <a:extLst>
            <a:ext uri="{FF2B5EF4-FFF2-40B4-BE49-F238E27FC236}">
              <a16:creationId xmlns:a16="http://schemas.microsoft.com/office/drawing/2014/main" id="{49B570FE-B18D-40EA-8228-9A6FD703F6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39" name="Picture 11">
          <a:extLst>
            <a:ext uri="{FF2B5EF4-FFF2-40B4-BE49-F238E27FC236}">
              <a16:creationId xmlns:a16="http://schemas.microsoft.com/office/drawing/2014/main" id="{0818113F-E8B9-44A4-A311-B6171FBA9E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40" name="Picture 10">
          <a:extLst>
            <a:ext uri="{FF2B5EF4-FFF2-40B4-BE49-F238E27FC236}">
              <a16:creationId xmlns:a16="http://schemas.microsoft.com/office/drawing/2014/main" id="{223A9D0B-548F-477D-801D-B99C3CF5D3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41" name="Picture 9">
          <a:extLst>
            <a:ext uri="{FF2B5EF4-FFF2-40B4-BE49-F238E27FC236}">
              <a16:creationId xmlns:a16="http://schemas.microsoft.com/office/drawing/2014/main" id="{3F574A13-294E-4B5F-8C95-B42945483F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42" name="Picture 8">
          <a:extLst>
            <a:ext uri="{FF2B5EF4-FFF2-40B4-BE49-F238E27FC236}">
              <a16:creationId xmlns:a16="http://schemas.microsoft.com/office/drawing/2014/main" id="{EFA3DED2-6D7D-4932-B703-FB35F01211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43" name="Picture 7">
          <a:extLst>
            <a:ext uri="{FF2B5EF4-FFF2-40B4-BE49-F238E27FC236}">
              <a16:creationId xmlns:a16="http://schemas.microsoft.com/office/drawing/2014/main" id="{6039834A-5278-4AC8-BEAC-63B44CE52D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44" name="Picture 6">
          <a:extLst>
            <a:ext uri="{FF2B5EF4-FFF2-40B4-BE49-F238E27FC236}">
              <a16:creationId xmlns:a16="http://schemas.microsoft.com/office/drawing/2014/main" id="{53BD7591-9233-4A67-BEB0-BB09191EA7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8D227875-3116-458D-B5E6-6DE7D53BB8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id="{5802A95D-410B-4E1B-8DA3-4113D903F3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47" name="Picture 3">
          <a:extLst>
            <a:ext uri="{FF2B5EF4-FFF2-40B4-BE49-F238E27FC236}">
              <a16:creationId xmlns:a16="http://schemas.microsoft.com/office/drawing/2014/main" id="{C55A6B8A-61EC-44C4-A888-13F8B75259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48" name="Picture 2">
          <a:extLst>
            <a:ext uri="{FF2B5EF4-FFF2-40B4-BE49-F238E27FC236}">
              <a16:creationId xmlns:a16="http://schemas.microsoft.com/office/drawing/2014/main" id="{0F778262-934D-4908-9644-9590315D7B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0FA564D9-3ECC-4C6A-B0CA-32A74A94D6B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2" name="Picture 48">
          <a:extLst>
            <a:ext uri="{FF2B5EF4-FFF2-40B4-BE49-F238E27FC236}">
              <a16:creationId xmlns:a16="http://schemas.microsoft.com/office/drawing/2014/main" id="{DAF68E03-AA71-4865-89F8-3FADF870E2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3" name="Picture 47">
          <a:extLst>
            <a:ext uri="{FF2B5EF4-FFF2-40B4-BE49-F238E27FC236}">
              <a16:creationId xmlns:a16="http://schemas.microsoft.com/office/drawing/2014/main" id="{17379777-09A8-4297-A55A-CC293A264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4" name="Picture 46">
          <a:extLst>
            <a:ext uri="{FF2B5EF4-FFF2-40B4-BE49-F238E27FC236}">
              <a16:creationId xmlns:a16="http://schemas.microsoft.com/office/drawing/2014/main" id="{4530C090-189A-4E93-9E06-3E69C97B8B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" name="Picture 45">
          <a:extLst>
            <a:ext uri="{FF2B5EF4-FFF2-40B4-BE49-F238E27FC236}">
              <a16:creationId xmlns:a16="http://schemas.microsoft.com/office/drawing/2014/main" id="{0BD02ED7-55E8-477E-AA77-D1ED9F8A65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6" name="Picture 44">
          <a:extLst>
            <a:ext uri="{FF2B5EF4-FFF2-40B4-BE49-F238E27FC236}">
              <a16:creationId xmlns:a16="http://schemas.microsoft.com/office/drawing/2014/main" id="{331472D4-6BDE-46F3-A607-7BA9D5CBFB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7" name="Picture 43">
          <a:extLst>
            <a:ext uri="{FF2B5EF4-FFF2-40B4-BE49-F238E27FC236}">
              <a16:creationId xmlns:a16="http://schemas.microsoft.com/office/drawing/2014/main" id="{EDC45542-C4B0-402D-9BDD-5B4472F974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8" name="Picture 42">
          <a:extLst>
            <a:ext uri="{FF2B5EF4-FFF2-40B4-BE49-F238E27FC236}">
              <a16:creationId xmlns:a16="http://schemas.microsoft.com/office/drawing/2014/main" id="{0B728814-D231-4BC2-A12B-0347E76E58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9" name="Picture 41">
          <a:extLst>
            <a:ext uri="{FF2B5EF4-FFF2-40B4-BE49-F238E27FC236}">
              <a16:creationId xmlns:a16="http://schemas.microsoft.com/office/drawing/2014/main" id="{54388FCA-9C8F-44C2-90D5-90247B963E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10" name="Picture 40">
          <a:extLst>
            <a:ext uri="{FF2B5EF4-FFF2-40B4-BE49-F238E27FC236}">
              <a16:creationId xmlns:a16="http://schemas.microsoft.com/office/drawing/2014/main" id="{EC26DBFC-9BFC-4F7F-8ABB-E447D356DB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11" name="Picture 39">
          <a:extLst>
            <a:ext uri="{FF2B5EF4-FFF2-40B4-BE49-F238E27FC236}">
              <a16:creationId xmlns:a16="http://schemas.microsoft.com/office/drawing/2014/main" id="{504AEBA1-7B38-4CD5-A6EF-E462DAC680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12" name="Picture 38">
          <a:extLst>
            <a:ext uri="{FF2B5EF4-FFF2-40B4-BE49-F238E27FC236}">
              <a16:creationId xmlns:a16="http://schemas.microsoft.com/office/drawing/2014/main" id="{FA0515DD-DEA0-4543-82B5-147D07158D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13" name="Picture 37">
          <a:extLst>
            <a:ext uri="{FF2B5EF4-FFF2-40B4-BE49-F238E27FC236}">
              <a16:creationId xmlns:a16="http://schemas.microsoft.com/office/drawing/2014/main" id="{85386FDF-AABB-4DFB-8937-C1BDD2814C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14" name="Picture 36">
          <a:extLst>
            <a:ext uri="{FF2B5EF4-FFF2-40B4-BE49-F238E27FC236}">
              <a16:creationId xmlns:a16="http://schemas.microsoft.com/office/drawing/2014/main" id="{FF0FD1C6-F549-4499-A7E5-001605310F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15" name="Picture 35">
          <a:extLst>
            <a:ext uri="{FF2B5EF4-FFF2-40B4-BE49-F238E27FC236}">
              <a16:creationId xmlns:a16="http://schemas.microsoft.com/office/drawing/2014/main" id="{9C8C2232-1D4D-489E-873D-FA67E6F2A8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16" name="Picture 34">
          <a:extLst>
            <a:ext uri="{FF2B5EF4-FFF2-40B4-BE49-F238E27FC236}">
              <a16:creationId xmlns:a16="http://schemas.microsoft.com/office/drawing/2014/main" id="{B045D087-73A3-4730-AEAA-787F34470D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17" name="Picture 33">
          <a:extLst>
            <a:ext uri="{FF2B5EF4-FFF2-40B4-BE49-F238E27FC236}">
              <a16:creationId xmlns:a16="http://schemas.microsoft.com/office/drawing/2014/main" id="{FFF89FDA-8CE4-4777-BBCC-3FB2DB953E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18" name="Picture 32">
          <a:extLst>
            <a:ext uri="{FF2B5EF4-FFF2-40B4-BE49-F238E27FC236}">
              <a16:creationId xmlns:a16="http://schemas.microsoft.com/office/drawing/2014/main" id="{0CFAAC8A-A022-4B7A-8E59-E1CCCB62AC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19" name="Picture 31">
          <a:extLst>
            <a:ext uri="{FF2B5EF4-FFF2-40B4-BE49-F238E27FC236}">
              <a16:creationId xmlns:a16="http://schemas.microsoft.com/office/drawing/2014/main" id="{97D93057-5BF7-4754-B0D5-2997150407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20" name="Picture 30">
          <a:extLst>
            <a:ext uri="{FF2B5EF4-FFF2-40B4-BE49-F238E27FC236}">
              <a16:creationId xmlns:a16="http://schemas.microsoft.com/office/drawing/2014/main" id="{0A0491FB-EE73-4185-9913-49855D4EA4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21" name="Picture 29">
          <a:extLst>
            <a:ext uri="{FF2B5EF4-FFF2-40B4-BE49-F238E27FC236}">
              <a16:creationId xmlns:a16="http://schemas.microsoft.com/office/drawing/2014/main" id="{2B0DA622-EAC1-4954-A600-085D8E6C0A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22" name="Picture 28">
          <a:extLst>
            <a:ext uri="{FF2B5EF4-FFF2-40B4-BE49-F238E27FC236}">
              <a16:creationId xmlns:a16="http://schemas.microsoft.com/office/drawing/2014/main" id="{A4020E70-2B9D-49F6-B01B-A5713FBF30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23" name="Picture 27">
          <a:extLst>
            <a:ext uri="{FF2B5EF4-FFF2-40B4-BE49-F238E27FC236}">
              <a16:creationId xmlns:a16="http://schemas.microsoft.com/office/drawing/2014/main" id="{4EAA7659-0B6A-4929-83E3-1710F550DD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24" name="Picture 26">
          <a:extLst>
            <a:ext uri="{FF2B5EF4-FFF2-40B4-BE49-F238E27FC236}">
              <a16:creationId xmlns:a16="http://schemas.microsoft.com/office/drawing/2014/main" id="{430D2043-106A-4028-A622-74E9CDFC0E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25" name="Picture 25">
          <a:extLst>
            <a:ext uri="{FF2B5EF4-FFF2-40B4-BE49-F238E27FC236}">
              <a16:creationId xmlns:a16="http://schemas.microsoft.com/office/drawing/2014/main" id="{046A1940-79D0-45C1-AB59-628FF4991C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26" name="Picture 24">
          <a:extLst>
            <a:ext uri="{FF2B5EF4-FFF2-40B4-BE49-F238E27FC236}">
              <a16:creationId xmlns:a16="http://schemas.microsoft.com/office/drawing/2014/main" id="{49196611-FDFF-4A95-8C35-13FE085935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539C2855-9E23-415A-B183-C733E58A64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28" name="Picture 22">
          <a:extLst>
            <a:ext uri="{FF2B5EF4-FFF2-40B4-BE49-F238E27FC236}">
              <a16:creationId xmlns:a16="http://schemas.microsoft.com/office/drawing/2014/main" id="{660A5CE2-F813-48B8-940E-EA31A7CCC8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29" name="Picture 21">
          <a:extLst>
            <a:ext uri="{FF2B5EF4-FFF2-40B4-BE49-F238E27FC236}">
              <a16:creationId xmlns:a16="http://schemas.microsoft.com/office/drawing/2014/main" id="{9BFC8036-C2D6-4479-8A2C-466BF8D7A4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30" name="Picture 20">
          <a:extLst>
            <a:ext uri="{FF2B5EF4-FFF2-40B4-BE49-F238E27FC236}">
              <a16:creationId xmlns:a16="http://schemas.microsoft.com/office/drawing/2014/main" id="{992973F3-2317-4A1A-BD26-0C97F38945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31" name="Picture 19">
          <a:extLst>
            <a:ext uri="{FF2B5EF4-FFF2-40B4-BE49-F238E27FC236}">
              <a16:creationId xmlns:a16="http://schemas.microsoft.com/office/drawing/2014/main" id="{BF4A239B-B564-4D8C-9ECA-AD921DB3D8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32" name="Picture 18">
          <a:extLst>
            <a:ext uri="{FF2B5EF4-FFF2-40B4-BE49-F238E27FC236}">
              <a16:creationId xmlns:a16="http://schemas.microsoft.com/office/drawing/2014/main" id="{A6E2C7D5-6737-431D-86C1-8F06B2B906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33" name="Picture 17">
          <a:extLst>
            <a:ext uri="{FF2B5EF4-FFF2-40B4-BE49-F238E27FC236}">
              <a16:creationId xmlns:a16="http://schemas.microsoft.com/office/drawing/2014/main" id="{21C8CAE9-B34B-4FE9-B217-5A8FEDE919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34" name="Picture 16">
          <a:extLst>
            <a:ext uri="{FF2B5EF4-FFF2-40B4-BE49-F238E27FC236}">
              <a16:creationId xmlns:a16="http://schemas.microsoft.com/office/drawing/2014/main" id="{0BB94E7D-2D42-4C79-AA7C-8CB94C6061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35" name="Picture 15">
          <a:extLst>
            <a:ext uri="{FF2B5EF4-FFF2-40B4-BE49-F238E27FC236}">
              <a16:creationId xmlns:a16="http://schemas.microsoft.com/office/drawing/2014/main" id="{7A14CD4B-DC98-4E3E-B9FC-3CADE8E6AA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36" name="Picture 14">
          <a:extLst>
            <a:ext uri="{FF2B5EF4-FFF2-40B4-BE49-F238E27FC236}">
              <a16:creationId xmlns:a16="http://schemas.microsoft.com/office/drawing/2014/main" id="{D12A2210-89BD-4117-A510-CC27F83F54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37" name="Picture 13">
          <a:extLst>
            <a:ext uri="{FF2B5EF4-FFF2-40B4-BE49-F238E27FC236}">
              <a16:creationId xmlns:a16="http://schemas.microsoft.com/office/drawing/2014/main" id="{11A262C2-6749-457D-91DA-DB9003D046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38" name="Picture 12">
          <a:extLst>
            <a:ext uri="{FF2B5EF4-FFF2-40B4-BE49-F238E27FC236}">
              <a16:creationId xmlns:a16="http://schemas.microsoft.com/office/drawing/2014/main" id="{4CAD9BFF-004F-4968-AB2D-9D32EFD19F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39" name="Picture 11">
          <a:extLst>
            <a:ext uri="{FF2B5EF4-FFF2-40B4-BE49-F238E27FC236}">
              <a16:creationId xmlns:a16="http://schemas.microsoft.com/office/drawing/2014/main" id="{F51ABB58-27A0-4A3F-BB57-E716DD272F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40" name="Picture 10">
          <a:extLst>
            <a:ext uri="{FF2B5EF4-FFF2-40B4-BE49-F238E27FC236}">
              <a16:creationId xmlns:a16="http://schemas.microsoft.com/office/drawing/2014/main" id="{A5DE3409-3DA1-4893-B394-63CAEFA87D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41" name="Picture 9">
          <a:extLst>
            <a:ext uri="{FF2B5EF4-FFF2-40B4-BE49-F238E27FC236}">
              <a16:creationId xmlns:a16="http://schemas.microsoft.com/office/drawing/2014/main" id="{083E12D5-FA7D-409A-B4B3-DC1A7853CF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42" name="Picture 8">
          <a:extLst>
            <a:ext uri="{FF2B5EF4-FFF2-40B4-BE49-F238E27FC236}">
              <a16:creationId xmlns:a16="http://schemas.microsoft.com/office/drawing/2014/main" id="{2C46BA64-5D3D-48E5-973C-4529DBB64A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43" name="Picture 7">
          <a:extLst>
            <a:ext uri="{FF2B5EF4-FFF2-40B4-BE49-F238E27FC236}">
              <a16:creationId xmlns:a16="http://schemas.microsoft.com/office/drawing/2014/main" id="{3B9FD880-7B4D-423E-9FD1-123FC87F76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44" name="Picture 6">
          <a:extLst>
            <a:ext uri="{FF2B5EF4-FFF2-40B4-BE49-F238E27FC236}">
              <a16:creationId xmlns:a16="http://schemas.microsoft.com/office/drawing/2014/main" id="{2BAF2FF7-81FB-4099-849B-BEFC7F5DE3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45" name="Picture 5">
          <a:extLst>
            <a:ext uri="{FF2B5EF4-FFF2-40B4-BE49-F238E27FC236}">
              <a16:creationId xmlns:a16="http://schemas.microsoft.com/office/drawing/2014/main" id="{8A39CECA-D7F6-4416-9BDC-D4411416DB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46" name="Picture 4">
          <a:extLst>
            <a:ext uri="{FF2B5EF4-FFF2-40B4-BE49-F238E27FC236}">
              <a16:creationId xmlns:a16="http://schemas.microsoft.com/office/drawing/2014/main" id="{DC005ABF-10AA-4EF2-B0D1-CC24C258A1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47" name="Picture 3">
          <a:extLst>
            <a:ext uri="{FF2B5EF4-FFF2-40B4-BE49-F238E27FC236}">
              <a16:creationId xmlns:a16="http://schemas.microsoft.com/office/drawing/2014/main" id="{828ED8F5-0109-47B9-83E0-FF68603676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48" name="Picture 2">
          <a:extLst>
            <a:ext uri="{FF2B5EF4-FFF2-40B4-BE49-F238E27FC236}">
              <a16:creationId xmlns:a16="http://schemas.microsoft.com/office/drawing/2014/main" id="{F1D7EE7B-1088-4558-A90B-230D2BD5C8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49" name="Picture 1">
          <a:extLst>
            <a:ext uri="{FF2B5EF4-FFF2-40B4-BE49-F238E27FC236}">
              <a16:creationId xmlns:a16="http://schemas.microsoft.com/office/drawing/2014/main" id="{50D85871-2122-48E7-8D97-9DFAFA5988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3C55DCB1-83B1-4E48-992B-22022AA9C4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02351EC3-5809-4C60-B4B1-BE42FFB75D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F3769AEA-8181-492D-8A1A-C1EDF0EAA4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A67952E3-B84D-4CCF-8A78-06B3290F58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BD1B607A-0879-4CA7-9024-8A9D93C240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9A8A1FFC-F7E7-422D-849D-764486A5CB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D54B07A4-0D74-4D86-893F-029466C3F6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EC3A8404-BB34-4238-B0A2-06E57FCAFB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DE1D4320-9CD1-4955-89E6-F2EDE93A9C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44028CF3-400A-47A5-A5C5-D8238A501CF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5E8DDBF6-169A-4132-B789-CFFF2EAB9E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812B6247-6538-402F-BCEB-E0F9B929E7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FC075C5E-D6AF-4C53-AB73-B68FB38D47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85F33D24-5F78-4C52-8FA9-9FFDF8C07C6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5AB38780-43B4-41F8-BE64-08DC6617D5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6134122D-308E-43F4-86AD-DF585CD8F6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0FD71D81-C432-4EBF-940A-EE54F61B9F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78FA769F-0D36-4CC3-AC2C-9F8F33FBD6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850909E2-3F85-4AF8-BB1E-E7EBFA0B15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4FDA69FD-80AC-49A4-8F85-A08C4FD12B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62EC8E1E-3A45-4E00-AD1A-346B9A3737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324416E4-1217-4DAC-8887-C87F174FED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92C5D83C-77DF-4134-BA20-02747CCBAF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79258AD6-D3A5-49BD-AE58-68B407EC5B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6964D84E-846F-4E98-9C28-2B9E5D8463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4FE70B25-C226-4782-BDC0-36CF71CA1A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5B2EA826-42E3-4A3B-B67A-9DCF24BF47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577F6C4C-CAE2-4AE9-BD84-55A1129106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E3FCF0C6-34FA-4131-8942-790CF80BDC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8DF44A93-8328-43F3-B3B9-4C9577A22C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89D8C400-BCDB-45B5-BCEA-2141AB90A9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48913666-567E-49C1-9504-953FC892D8C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9CB42ADE-FF65-456F-B6EA-A977134DE3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FD855A32-D81C-4B06-8438-80366A46BC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0B8C43C5-9466-407D-8CE9-C4182985DC8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C6BEBEC7-BCB2-43AE-8659-DF7EDB7BDF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FA48163C-2B94-4712-A5BF-A3C789DC66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41EFCDE0-5476-4EB7-B11A-3F0978C5AB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1CEF1774-C670-40D5-B51B-57D0C351AD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C1A6252A-7E8E-457F-886A-9557F92FA7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5B20C88F-95B6-4FC8-87B7-2699F1BDAC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C9684F38-8CCC-42A3-A3DE-BC44A4B4DF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2DA4A9D2-909E-43F4-9EDB-EA8FED2BBD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409C9104-40C6-4D28-BD56-CF5039B982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C81CCD8A-91CA-4FE9-BEE1-1766E7A524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C77E6EDB-4C20-4134-86D1-4F3DADF7B0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F232E44F-D253-48E6-BB48-32046819BD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AC8BCE24-1E13-426B-BC94-9081059F8C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F5B85857-38E4-45EA-B97D-39B6935E0D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FAB28CE4-58F9-4CCF-95A0-ED49E71AEB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5C2D31C3-9000-43AD-9C03-7ACADEF8E4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40989EF1-6001-4FF8-9330-93622B3D3F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54E384DA-3106-45F2-8A9D-A0CB60331F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986438CE-5264-43F2-9ECA-E3205E9AAB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CB3C3016-748E-4FEC-A00C-36F99BA98E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EC2A632F-CDFC-478F-B4AA-B9CEB1CB4A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287593C5-2A1C-4B79-A765-1B67537CD7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F9FA3B7C-4A4C-40B0-91D1-2C25AC2E5B7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B955FEAA-68B7-4534-AE0A-0786E2AD1F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A3571483-052A-457B-B036-B4DA9108327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E4E146B1-CD5B-4C72-980D-96467C4D3F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DF4F8960-1135-403A-B246-03E3FD46A8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9C3FF76D-0F1D-41BC-9BC7-8BB9FE9C36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D863AADD-AE9D-436F-8D65-FEAA7A7DDF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90A4BD28-F97F-4E52-A093-9AC1497854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05DFF439-32E9-490E-A08E-C3B5F7A40C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3185451E-C3B7-4015-9925-7E5FAE24FF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6A42EFD3-74AC-4892-A117-8E3FCC8D86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E65597F2-B785-4A5A-A67B-99C25168E6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B98C6D21-88F3-47E1-8A76-953FF3D83F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0CD29C67-53EC-47E3-991C-41805B2299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CE88458D-6FBA-43E5-9355-D4E00157C6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D1819E5A-05A9-471D-B236-A1386EBD81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B130F0BC-EC29-46FE-8553-0FDBF2841C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A716E78B-3DD3-497F-B648-E319F37217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122B4227-CA29-4063-8862-241613CC81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6E875C83-F861-4BFC-B9B4-6FEF447A31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DBF4002E-0EB4-4EE5-8C2E-89A3C32DBD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CBC36CA2-5778-4F42-859B-53400DD595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9D559BFC-F292-45BB-A390-C2F74E4C3E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3771571C-432D-4B93-8C5D-DD2644DD8F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A0FB6280-8C03-46D8-B12A-7DD93B160D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0A6441CB-845C-4494-8AB3-CC459C7DC0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3638A612-EC94-4EBE-889A-319583DCD8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B2E73C31-F600-47ED-BBF6-0E3DE9A644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ED934D00-2240-43F5-8A26-241F214DF6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FE04D313-B8C0-464D-97E5-9C7E228854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FD3BFF78-9B45-48C7-B4EF-8253BD4505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B0B2D1ED-9D85-445A-A1FA-55065F140E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9D88C38B-4B30-4B62-BCA6-3F67D2E71A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7AA4FB88-456F-429C-965E-EE6025B332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336075D9-6BAC-4BD3-A8A8-0176352F23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FD90E29F-7038-4CBA-A19B-057E287F4C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76AD1473-ABBA-4245-B9D8-F08A84D8A39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1E23F16C-0431-4840-9306-4F77E3DF85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A02220E7-11F4-44EF-B466-36BB4229E2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362EEC5E-B4CA-406B-8482-4EC849AD48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F0BE3C61-78AE-4202-9CBB-9B1D5B7862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5E7F48C6-135F-41E3-94BE-354B24DDB5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70176B4B-4316-4BF4-B2FD-039B7E353FE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B720F972-ED9A-4CE0-B19D-7C625711D9B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6A3AA658-249A-4299-961D-FF90BADDBC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3C5F45F7-83A6-4CE7-8643-AE76C992DF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7E2DAC53-880D-4072-A546-02DBD494DE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CF85107F-2654-4E7D-A19B-37CC0D11DB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24732CC4-4C16-41D9-99E6-8D3ED5E580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9630A594-094F-4ADD-89CA-7F0811DAC6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B47D6C95-22D7-4FEC-A1AC-1AE4FAE9509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DD68F5DB-06BF-44BE-BA7A-2739688AE9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63521BBA-652D-40C0-85ED-5C479DAE39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0610A20F-8C4B-41C0-B477-840C824606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E4B93E1E-C5F5-4DD5-8CE2-282C8C78FF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2C9A24DD-E1FB-491B-A99E-FBFC37A1260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F144AC10-C3E2-4A6F-9DC6-5BDAD667F5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CA1BA3E6-5542-4676-B4A7-7B8C748B70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E6CC6FAD-DFBC-41FA-9990-3492DE6F38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BB9B4378-8CC1-46F1-9907-1679129FA8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61941658-0597-4C75-9D99-FD236451AF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51C2D548-4201-4D22-BBB6-6835A29AE1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B4D1D299-6AB8-4ADB-9266-9F9D1FA6B0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1EE6DDD4-2CFA-4612-A4ED-2C0A5C4A94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6F893FAC-165F-4032-9338-E7AD06FD10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D19F5E4A-980E-464B-9B01-1B24466708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B76EAA59-68A8-478F-A15B-42947C1637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09F5B6DB-D29B-4891-9BB9-61D8946808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93B0A766-44C0-4146-8FCE-E9BE4523C6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973E0753-4650-4C9F-B6D4-D653CBBE7F4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FDB88E4E-6070-4204-862A-E1EF1B5BF6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629699D2-CF4F-42AC-B9FC-8F3855930E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756A1BD3-015C-4F86-A66A-865415B65D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1FDE3562-7F3C-4FB2-9060-0B7096B484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6A9A8C5A-663E-430E-AFB2-782ECFD993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E5EAABD5-7686-46ED-9966-3EF065A72D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00226F17-480C-40B5-986D-D4D5D1DFE2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AD4CEC32-BE25-4573-821F-FBD1D0ED44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60295D8F-F5B0-44C6-9F4E-275364CCB9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F1ECC883-40A7-4C7E-8F0B-2DF8669438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31C274ED-0D1D-4A3C-937E-050182DB7F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57E32CAB-9F18-4CD6-BD9A-BC0EB369D5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D3E67FAB-0DE8-4A29-9F73-FFB4E167A7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8D04B70D-F925-4BDA-9ECE-7232C8F8FF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4533F562-9A7B-4E99-B313-372BAD0098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1BD050D0-6BA4-4DDF-8930-47E4974C73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A31897E2-8CDA-410B-93AE-1B8EB53E87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04DF11F2-A1B8-4B28-BC6B-439876540C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E05055FE-E037-4B53-88AA-2C4C7056E0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48DBA688-89B1-4CAC-82F5-A843E3B3C4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5117AB3B-7686-4B6D-87A9-C54BF83161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2E77223C-CF23-48FE-A167-FFA7B4BEFF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97482701-8339-4955-823B-71D0F4EE4F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132F9967-8299-4EC0-A7C1-4E14F9F23F2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FD85DF77-AB32-4D08-96B6-27A79EC845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E332F33B-CE19-4E8C-8B7E-270E4DE2EE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FFC56F2A-8BFE-4FD4-A96F-F216B1073E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91A5F438-64C0-456B-82DA-2BE6CE93A7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777A2CF9-4512-477E-B6B1-37D5910280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3AA89B40-FC63-4FA2-AED8-6C11E57023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5A1087A2-2627-45B8-AC8B-2637A8A3FE2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C23631E7-BBED-4D66-AEEA-41A03D70DB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8DBEBE80-87F3-4C95-85EE-05EAACE613A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8D644C61-0DBC-48B3-AE0B-B3283655F1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830549DB-E559-4D21-8D80-1225B0AB9E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481AE69D-1DB3-45C2-AB6A-9340248449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6671E934-7129-4F6F-A6E4-E8F53340D2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E3B3725C-E0D1-422A-998F-1C8821A78D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7CA7D4F7-3735-41A9-A9D1-A05679D330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FE1C7DF0-6D14-46D5-B7A7-3291723A92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BD60DBCF-C066-428D-A35A-71E21A8B02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82A6C142-8EF3-4E06-9BD7-351D21E524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EE143D92-5F34-4536-B835-64CB3C4290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E777BC05-7FA3-4B45-8346-9A93BC51D5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4C113006-19BD-4E59-8CC4-9287B15D66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7882A374-65B6-4846-863C-04BC831684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CF675C46-70CF-4F58-89B1-09179164BE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3564ACBF-9357-4E8E-8338-E0173F2469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8350B10F-1088-4940-B29C-DA358E1D49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09699BF5-51E4-4B97-AC04-1268319DDE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1D478335-27CE-41CD-AEEB-2737E16E0D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C20E2DCE-2B33-41CD-98FE-4F359A678F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8A7DF765-51AB-457E-8183-D5185C5448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AC3CB62C-3CDE-4392-8472-2777012407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7169F0F7-1054-4AF1-88C0-41A73C5A2B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7FFBF531-D571-4CAC-9FE9-FB012C7728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07FD4BD6-8A01-4F34-96E0-2909B99AB3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53053A9C-15C0-44A4-A597-E99893240F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1C603D78-3417-49CE-8B80-F4994C0D06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DFE8B30A-B737-4E6B-80FF-C8318A1735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5E617598-FB76-41E2-9B13-12989D9445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37E5C3F6-13D9-4830-8211-CB1917EE8A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98594A96-8369-492C-86A9-AC61A8CEF9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CB6ACDA9-5567-4298-A382-DBAE3792A1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519ED191-FB0A-4EDC-BF47-C76361C8AA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4D64B284-A671-4DEA-9A28-B9B15309E3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5E66DA3E-9909-4FB8-9A83-D5925D2C8E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13A9684C-1460-4057-A33A-7E6FEE5264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3B4A3049-6E25-4A70-9DCA-1F332FA190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9C1ACE04-869D-4C72-8A45-81F4A2DD1B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33EBA851-1DAE-4618-B501-E975B7FC2FB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55930933-58FC-414E-846F-70EF4AA6ED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805087F8-429C-4EDF-9DC8-0D163ECCB2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D9EAB238-379A-4233-A612-75A5C1FA88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7F41DB89-6946-451A-A296-43570C4D6D6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186E79D6-BEE3-41EE-A744-AC6832E4B7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55EBAA99-D099-4563-8CDE-42987FBCF0B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C20B5F42-E3DF-4309-9221-9C0CC7E3EA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4B131104-FA54-4741-8702-A658BA522C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DA490CAD-FCBF-4F5E-86F5-61E2F6496D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A8872001-0B2F-482A-A5E6-E08FB1E4E9F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DCC07F4F-63F2-4F3C-8E36-9CF7A21D053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C15A29C8-D710-4E38-98E1-412CD4F49C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766AA8FE-ED83-4031-A66A-24112099235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510B488C-AF33-4CCE-87AD-7EFBD7FE1C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A72A1521-174F-484C-AE00-64BC53587B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A91AB2E8-AD24-42DE-A642-6137136AA6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81EC33B4-BC99-4B30-A78E-D32FB2CACE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A5B17764-B8F3-44BD-AC16-ACE7CCD1BE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8267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C1C16D6F-4240-4321-92BD-9B36A00C3E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E4E92028-8B40-4C61-B99C-62A0B35AE6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2FD04010-1F5D-454C-AA97-A449F33B5D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2D1C6AF9-9918-4B57-A92E-661BA96A41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8FCA4300-1136-448C-9D54-83FC9F36673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459427AE-70C5-42ED-8452-1340DCF63F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859E784B-3AD6-4B1A-AEDD-B80034E28F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FC441747-2507-4447-8A02-4C2880F2664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6817E447-1682-4116-B278-259841C50B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06F7EF3B-2859-4AD2-94BF-9A258F2EA0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0806502F-6B49-4E00-BADB-6A8347B6EC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FDD6E239-4868-41E0-A4AB-C3EE560CF38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9563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8F8E75CF-E028-4E6D-A8FE-3F94D48F2C8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AE93B2AA-EB19-455C-9325-E962547477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745F1D68-496A-438D-BC14-A48B99DD6C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D951F789-5A3B-4D2B-8EE0-E85FBAC4B6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0A91320F-6B8B-4A8D-8DAB-E036675416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EA8ECF75-154E-4F93-BFAB-CDA1E16D3B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DE1EF957-5105-4746-B85B-C91D9FA971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7E93B8CD-1248-4FAF-8E0C-95CFD254AF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4DD48201-6C1C-4C43-A11C-753BEAB6FE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7D1ABA22-7E35-40B6-BE49-EA4EE5D063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A36B5D01-023B-4EB9-B01D-76F9535A08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2A58E78C-2DE6-4CCF-9670-B5987EF5CD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0858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9F49BC37-1A10-470B-853C-2370D4DF1C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AC0A59BF-9395-4AE0-9668-7A81628DE3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4B6C81A6-FB59-4246-AE78-AC0A2B5192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FD8E7CF0-B86A-4B3C-9627-E3555F6D98D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228C81BE-547A-417D-B479-FC66BFE4BF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38ACE8FF-9DF0-4369-980A-C04EDC6853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01204CE5-4D63-4E7C-B911-493A2B769A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97F3849E-72DB-47F7-A887-5C4D4714AD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475B29AA-CCAE-44DB-93C9-2786005DCC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BEE73A59-D7FB-4A6F-B1F2-3BB1CF53AD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A018E591-1471-4C2E-82E8-D6EE39E7952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C9FDE98E-3396-41B1-BAB7-09A91B633B7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2153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4014377E-C432-4979-A0C1-E923CCF600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B6E56EDF-822D-426C-A276-E96E8124C6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37CCE0E3-9283-4FF5-84AD-86B0D7A0DC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2A230C43-6E7A-4AF8-BCAD-B20471ED50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F658C982-3C61-4742-A36C-7F39C27A3B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5ED658A3-95E7-4A11-AF8D-B94D1B0316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905CA3A0-7D93-47C3-818E-471BBC7F78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B3719B24-D05D-41ED-84C5-26979F5C72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7BB6AC91-3C1B-45DA-99BE-B5C342DECE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18A71C60-01E1-4683-B612-101B6A9FAA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60E86DAB-529E-4051-B87C-CB122F080B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EC678DA9-4A95-4FED-8EBE-87E075B78D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3449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41F0A46B-9FEF-4762-B411-81573BE453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E307F40F-C200-428D-BE8C-D1F16E32B9A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D7C76C12-30A9-4878-B0D8-81A21D0A0E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6C230E40-C10B-44E8-B0C3-6F3F360CED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4D4B43D8-07D5-458F-A28B-C352AB0D47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1FF20888-E92D-4B17-A5F2-AEF7A49368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E08A00D0-17BD-4B29-9DBA-B87C0C2FC5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44246742-4FAB-4DE7-925A-543C925397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40B7796C-04BC-4238-80FE-D966BF536E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A7BC6FB9-FB63-4DE0-97B6-C256BB46BA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8E0C5B11-002C-40F3-94CD-1BB24E1F18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8E02B4A6-1132-4ADB-9EA7-8DE51C5709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4744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EE0831D1-900B-4A9E-9EFD-708BDDCB8A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784E2EFD-8A57-4D40-BDE7-F81CB66854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83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9EFA4682-E9DE-4F99-ABE1-18FEE1A95C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7D3C8D50-C2B0-4B8D-A1B5-24DB17F0DB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A81C3848-EFCF-4132-9DFE-9133ED261C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560131F1-415B-4E13-8317-0C8B81022A2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C7F52074-ABAA-4DD4-AD30-3B35391487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B7C586FD-DBE6-48FB-86F0-21AC87D6FF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CA7894FB-161F-4408-9183-11F86DFEA4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3BF3477C-E38A-412D-A038-6E750A555AF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48BE7C55-5FC6-491A-B321-B3231A44CB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EDE553FD-B442-4D43-AFA2-E9A0B2DBD7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160401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006AEDAF-5ECE-41A2-A388-5E78491602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E232E80B-C402-476C-954E-59458F74387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B8B4FD41-D85F-4B7F-931C-E3B88F0855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5DD09144-6186-4DC9-A297-BE28DB59CA4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B9861D25-91B9-4FEB-A7F9-BEF1DE05CDC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4704C1F6-4B84-48CC-BACA-05FFD5C2F75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F2C1AF3F-AA24-44E9-8011-1347DEF1E6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78FD2CEA-C3D5-4592-ADD4-524FD69818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B1010B7D-DA7C-45E2-A28A-B2C5E29105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86E3F549-0D8C-4341-A211-D1D03BC3906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3D19C72D-9301-4854-BD6C-CE2A3E479E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99C10A7D-A2AD-4F19-86A4-3650BB049D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B3A0542E-26F5-46E4-9F90-B6D06BC83C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1AF9A253-88A0-4391-88B8-42C82D4595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9A16D3B0-85F9-482E-82E4-4859A5C5A4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1EDDF5E0-D634-4F8B-9B69-A19D3B2957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8CA8088F-257A-4048-8B93-D1BD234A0EF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6F406943-CA53-4626-98B9-2B8B18D83F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842557E0-8245-4C52-8861-A1CB3E2BF1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48A18943-3DB6-4578-8405-41730D28CE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979B7134-2BEF-4A10-8765-B89A0C2FBA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55C1D393-924D-4793-87E6-111585D871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09B410FE-400D-4028-AF71-3BE842BA8E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DCE2494D-40FD-4D0D-8786-A64A77E077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289ECAD8-DE3A-42B6-B9D6-24FB808A1A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300BDC00-2E7E-452D-B9DA-DBA3054728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B73EA9A0-31EE-4F56-850F-BF857844EA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19B0A2D4-48BF-4BC2-A866-044A6DB3CB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01CFAC56-A29E-4648-B27E-88BFFEF760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3DC8C65D-4D02-4CCB-95E2-8DB6A2E38B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9515F12B-EA86-47BA-93F9-C1A1C477FC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6064C713-6BEC-4934-85C6-90FE4FE0F5E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BA0375B5-37E8-4B5F-8C36-2F9543BC29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AFFD5186-CCB2-420C-9637-15223258DF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477700D1-5446-4C33-859A-04EEDAD2B7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0F01DA16-1F40-44F1-B064-8353F14F50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89D62ECD-70BC-4B7D-9491-9F6B5B5EAB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B1E47E79-CE25-4180-99E9-7C202BEF5E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FBAEADC1-28E1-4CD7-99A4-5DF4DCFDA1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A6C96CD0-2683-443C-91BD-EF055B8618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4EEB840F-EDB6-4367-A08D-11F5189F75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C97A615E-9786-451A-8E04-5FE88BE712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98F3BE65-B526-4AF0-A915-4D71B3CD6A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DB7A92DD-462E-4517-A763-D498A9E727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7DFC34CF-E72D-4F2A-BA7D-7E80C1B029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5F76E281-66DC-4EB5-95CB-701444A6078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D20DCFDB-9F37-4557-BBB0-3735735460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6FAA54B6-6871-4DB0-8EA5-7EE8EFFBB9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846F6F4F-F124-499F-9C2D-1E0F33A013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B89F4037-3D78-411E-A8BC-FD7DF1FC623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E57C2464-0CDA-4C08-BCB7-CCFFA41537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448E5BD8-B6DB-4B6D-BC90-31D646953B2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11781F21-71DA-4113-AFB6-B1A5FAB024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B8B7D95E-69AE-48FF-9360-5BEA3D48BF0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1D64A701-65FB-466A-98A8-9C411CBF54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29382F6B-154F-46FF-8FDE-5F1F91A5E32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F931E8B9-B1BB-4F07-864F-FB1F2940F0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D008E004-E692-4821-8002-E1E8E7F690E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8D58D727-EFB6-40C8-BAE2-AE74279E59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B2AC2E36-70F1-4615-A6C3-218651F33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3DAACAEC-CA5F-4723-B97A-B723685457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73AA45D5-B0E1-4916-AA8B-0F367A3B79E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20DF735F-C520-4D23-90A0-BAE7E0575F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F3FC294D-B211-45A3-9928-3204FDFB74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60D1D064-0DAC-4353-B14E-DC86434CD5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79497B60-0B4F-4E54-816A-BD51C52706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0BAA7F8A-92B6-404C-9463-0D3BB13502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F559AE68-0BB4-40D2-9163-9E3603392D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E5611496-546E-4001-8361-650A9383796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0FF26AC5-C460-4F83-BA32-C49284A1E5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A3FC61D9-A137-4C40-9730-8D27F645FB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CDE3F2D1-58D8-403F-A13C-B51257BE7E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2DFB6120-F24D-4C70-96C5-1E7AF135E1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00E7E127-47D4-4B0A-9954-0BB7EFDA9F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CE0AD4A7-D67C-4DAD-881F-7FA6CE4BFE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6FA37512-CA5B-47B1-B4F2-1993A6A43E7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B8961A6A-A34A-4912-9041-4BB9A1BFA3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93CF3E75-0481-436E-B9EA-982586A769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7AE2DA02-AEF3-49E2-A026-8E4FC32A9B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B741C234-979F-4928-B313-A133377D35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4B3BE701-0239-4EC4-A7BA-47E4A19B0DF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E2343F35-1A98-45BF-B3ED-BD364AFC203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370F0EA6-11D0-456E-81CC-67DA375777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1345C718-8F75-4172-9FB4-EDCFEDF720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9A0A00BF-1DF5-494C-99EC-889C0A6CAE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ABE87B18-EF65-4EBF-ACC7-FF605325ED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C8FE6148-FAC9-4D7F-8A09-13B15928D0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389B0964-76D7-426B-A1F3-ABE226B4D4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06FBBCF0-5C75-49DE-9B66-908C64B004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C68505AF-9560-4A3A-A92F-02D3D558CE4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67C1DD04-6F11-49CA-B6A5-E216C9F2DB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B086CF10-7C9E-424F-9EF4-DF17BA7F63B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8AEC2DE4-A737-4F1F-8922-1C9B9CF114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77A9F089-D797-420D-8316-DC1FDF8660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C2C62204-4113-4BCD-8641-0742C18E63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25E389D0-9B70-4CB4-B71F-84E199BF46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685E43FC-6DDB-429C-AFE9-629F7F99E2C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90FF935B-C837-40A1-A96E-D85FF8C27C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F48E24FD-1668-425E-8D89-6B967656A5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FDB10ED8-86F0-4A28-8191-7E30C0341E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10F09A1C-9643-4955-8459-BAADDE4A83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A23533F8-4C4C-4496-87F1-CB9EAEC2D3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BCCA71E5-0510-4DE6-8715-F3FC64A1B2F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C6320D91-397A-4425-BFA0-09AB0BCC4E2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AD9EF7A5-0006-4F78-BE6B-DAC3329D85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2C4CD407-AC77-473B-8827-3845159933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A5DF92E6-E227-424F-9B8C-E2FA4BAA48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63556CEE-AC27-443F-AB50-242EB66BBD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B90F5DC4-7859-4447-A92E-6E300AA0BA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D9A581B0-A433-47A0-A47D-3DA42C77FD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5222D736-2257-4A14-9736-7C4993A48A1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B8672DD4-86F4-4350-AA45-A70965497C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14D1629A-2B86-4A1C-9A3F-2BEEA19F8A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0B9AD213-C2AE-4763-BD5B-C9368F22598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C99E6B95-B593-4C21-8D54-9B3545EDE20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D1D4858B-8D18-4B81-BBD7-E8C8B2ED3C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686ADB68-09C2-4D95-BE77-9056458433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0BDE8034-3EE2-4880-B6A8-EBF9956620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F87CCDD9-9494-43B4-8356-6390184CC1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6F428EDC-EC09-4CE5-88CA-CB6B10C6E7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6DB63E08-841F-4563-9B98-859C5E4FD4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9DA593A4-997E-45F7-99C6-17E23E1F04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DBB8A176-3914-4E92-ACD7-692CD5E93C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FDA59A5F-F753-4B9E-B9E5-357D182745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0EDFAEDC-888C-48ED-A011-70FCAC445B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26B95A5F-72FB-4C06-B27C-16D3B14A88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EF1A8F9B-5F80-44DA-8EC4-46ECF40CBE5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6ED94AC3-FB81-4D89-96C3-8C65F38051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478210C3-A219-4BC0-A89A-B1609DAD82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44CBE100-CEDC-4DE5-A64B-47CE53E6CEF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F9B5E7F8-462B-48D4-A9A4-C7252A5FFA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7A162C26-CC6F-421A-8A2D-B3A9ED7F7D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0C2380E5-AFA1-45A3-A9C9-8D0493A2D9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4E7108ED-5322-4B07-BA5A-356138AC32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AD3CBACD-7439-4C16-B084-E6344E9F0EA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28708809-ACDA-40EB-9299-5A56B7FDD8A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4E9EB445-ED55-478B-A523-F292E310B4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74C9840C-7BBE-4EF6-8F5C-0C721FF85B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4C4817E5-F05E-418E-B47D-08231AA2DD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8F5E3515-5AA7-4D90-85DF-465AE49232F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F451998D-6E7E-40A9-BEC6-36EFC5B8DF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534E310B-80F7-42B5-AF83-2D76B669FC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A37882AC-CB79-49F2-BE0F-EC39847FC68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78564412-F75A-41C6-BDAD-78D812008B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A3821243-1F1E-43A7-BCDD-6C4E07900B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EBE682CC-2F7F-4A0D-B5EA-A317486E8C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FFA5C936-7114-4201-A50E-204A79CF616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6190F409-D743-4B4D-AF8E-417E87207B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6B0344D5-260E-4693-B67F-98B327D413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2266DC5C-66DF-4B72-BA5E-CED51B0FBF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6A7A93FE-7307-4091-9E88-FB43F842DCB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3A9271B2-ADDC-43B9-B2A6-910018CC1A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68DBEBD7-4B2A-4A6F-AAA4-8A934D08F8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F808E83D-2B1F-4470-A48D-BCD221001DB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9B209893-0A2E-4080-B396-62749872E8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F10E6F8E-DF27-4F86-B4C2-AD1E8FBC40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F4C3CFD8-001A-40F7-9602-E53D2A8C504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188CEFEC-765E-4428-8DB0-CE6E1A6F41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EB00D704-56E3-41F5-9D31-9D3718D31B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656AD93E-1B92-4B38-9CAC-82910B74AE7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DA5356B7-AFA7-4B0A-8EBA-D557330A81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E892824D-21E4-4899-99E3-F3F241292E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6E6AE9C5-84A4-4D4A-9191-8B5B837C7C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9665F683-E532-471C-9E0D-74E43BCC3A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079F99DC-306A-43C6-8193-9824925D3DD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83264822-977D-4420-8428-6C857FFB3A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CC6AAA41-0129-439F-B134-34B909E8D6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E9C4D41E-E138-47C0-BD49-1A03F13DFD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34168DE1-202E-45F9-BD65-A782DFF419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E151BE84-4EF7-4839-A3E5-9033EAE4F5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97D31190-0EA6-4D48-9156-F560432710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1D724056-0D06-4183-93F8-94D0EF63D73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89F36B87-57F7-4AEF-81FB-2763ABEBC7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9461DDCC-8D03-4EE3-8828-4EF4F72C53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00723E7F-9AE9-414D-9A8D-164DDBDDBAD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CD502598-8F6A-4C82-BE17-12CE9C8937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69B9CD16-F7E6-48EB-AB4D-C0C7467A1D7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44833900-7816-415E-AA61-2221221DCA3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20B1D059-2D73-4174-AEE2-B70548C1DE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040A1CA6-8A79-4C8B-A2E7-D13DFF57CC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BC34B48D-2384-4A09-84A3-C11B38742FA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F9FED51F-BE55-4A2F-A566-B2E22612550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1006840B-6417-43CD-BF06-41C82D6C4B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6817004D-D366-43BF-9AE0-F65FE1D513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137600DD-A02E-4C29-B483-21C775A9EB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7B91A63F-BB13-4EB1-B901-A71BA4971A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8EED314F-E927-4BC5-9945-8B23EC68EEF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D51A00C7-8728-451B-B805-C7E34D9815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DA0942CC-3D6E-4AC6-9DE0-BD1ACBFEA2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00588AEC-3DA9-4494-92E3-514E415970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5D4C9A10-4E37-4DCA-BEB7-FD6AF32B9D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8429E6F6-E0C7-463D-98CD-4FBCECABF9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FF42D9D3-C67A-4AD9-97B2-61C440F316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D1FB7FA0-4BD8-4C1B-9DAF-A6D686C040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822FE295-C94C-4B7C-8B79-71E7101E51D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DB5CFD8A-DF4C-411D-83A7-DC2048187C4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CEE75760-17A9-43E9-8930-967E3A41E2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4036B41B-3F07-40D9-BE26-8CDC9FAA21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128E9E2A-25BA-498A-9914-84266C56BE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CCE745FE-4036-4326-ADA2-CC7520961F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723BFD9A-A5A2-4C87-BF6A-552A026224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B3F2BAC4-293E-40A2-B89C-7EDD7B093BF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ED0D61AF-E5D4-4AA5-B233-61EAF03B0C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081FF63B-1B2E-4AC4-960E-1801DA2E7D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CF2B380D-5BDC-4F60-87BB-B6E19C5B16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D7C25790-606A-4B9E-A75A-DD54B3CA65A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F15C917E-853E-4DBF-AD6E-E5E4E42B63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D3AA3EDD-87E1-49B8-979B-89EE1377A3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3BFCE811-AE69-4053-843F-B58B301C44B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AB929000-9A6F-4EE9-A676-5920BB8336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C2711986-5F11-4FCE-B1B6-32FD58D9F01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3023D9DA-E46B-4320-811E-198FE04BA6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5155B07F-79A9-4F18-8632-81B7AE369B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200C53BF-DB3B-4DD5-A1B8-C6BCC3E613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C03D8F4B-BCA1-48BF-8877-AAE3CD79B12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326A1BA7-C75B-4D31-8861-AAB35CA7A6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DDC811A1-9A91-4F5D-9B10-15514977D96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92DF029C-D77C-41D0-BABE-4CDC71C0C7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D17C73C6-B76D-44F3-92A2-E708039411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8FBCEAA2-206E-4DF3-8BE3-9D27FFD913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235F3AEA-3667-445E-900D-432E75DA8E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74A6C1D7-7A81-444F-BD33-2DC8C07772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C4CAAF64-13C5-446A-9089-B9CE8285B49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C7902D71-3758-42F2-887F-9C396EEDCBE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E6B9862A-091C-4A19-AB21-AB4F27AD75C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61126D66-4E53-4053-AEB3-F7C3D48A53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4B95EF48-67CC-4546-A3A0-38040B759C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C5B1DC40-A39F-4437-8073-42BECFC65C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D2857E90-BA2B-4486-A794-7D3507A856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1E2981F7-EEE5-43EC-90BE-16C3B427DC4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BD120BDF-4025-4434-958F-F731BBD0EE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C3143348-9C93-4CC4-A940-5682A8F776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143B43E2-5C6F-47F4-8B2B-223E60039C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42E6354D-E1E5-4F22-8C4A-4DDA64E8D5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C9D096B6-FE88-4A80-9069-3F32876F05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1C02AF6A-381C-4622-964D-9062F57B79A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FFEBB434-F043-4C00-B6F5-1E9CF4F9446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A1A37CE5-B549-4D1E-9B16-1713B6DCD3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EC921A9D-8FCD-4A49-89AB-8DCB9286EB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261E4338-FF8B-4361-9F78-7E4A248E90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FBA8FE99-6E7F-4DDD-BCA6-68F3C545B9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BD1312FF-603B-4266-B80A-94170804FA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8E574052-D32E-4F76-AA21-D05C012108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0AED1FE1-E8A3-43E2-8A59-5E529CA3DE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8B416F95-86F5-4A9E-A1E5-DD8A4C1F03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A077ECAB-784C-4E58-BFFF-C3223A3010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7A4BB801-BD8F-4A58-B16B-E37C29D5848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E8E5105D-B862-4807-9A09-9F1FCBDB578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8C7B8836-97E4-43B7-9216-36EE6B4702B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E49EF013-427E-491E-B48B-98CC84492F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D37268E9-CCD2-4B89-BD50-2B7D9589EF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441C7697-8585-4D40-88B0-B02B4A34A6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B277A2D1-6DCA-4632-9115-D80583EE4E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34E2C44D-41CD-4F6A-828D-A09C362AAB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F62210C0-4802-4867-A366-A430C6F79B5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0DBDB16A-5526-4225-B773-05AF7AD8F30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53DF7072-6D0B-4727-ADED-49FC0130E7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A5025799-2945-4369-B0AD-E51D51E367C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F5109F06-C9BB-4F97-8FEB-809C356B1D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506202AD-FA75-4C3E-9826-8DDD7CD38C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7B080B79-F836-4F90-B4D3-4A7973B64A0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08E53884-DC96-455F-BC56-6B550D77B40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A399658B-861B-4A4B-A23A-1E146F2257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8652FDB8-F3EA-418A-AE87-3E1F02E1DB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370F9812-78DD-4158-B9F8-8612D94141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3294F67F-EA56-4365-89C7-D6999E0846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22B1E769-505A-4510-8D1F-C8FA284A924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8A101C06-0356-4832-91BA-CBB82D9C78C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8435244D-DCD3-433A-867D-CB6359BECC8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90D74416-894C-403A-BC2D-E76A5A6E3CA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7DA2315A-A75A-4A88-974D-7DDF4F02F1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934D8C13-ED6A-42FA-9DFA-52CBF44F79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EAF543F2-C0C6-41AA-B91C-0D693DC4829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C7203A42-AAA9-4DF9-B5DB-7648F0E795E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A9B33906-86EA-47A8-AD7E-2938D0407B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F5DEAD3E-4F9B-47B0-8715-46C3ACDCB2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81165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C154A7D6-0ECD-46BE-A2D4-3D01B4DA69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1E6FDB92-2088-4DF5-960C-65CD74DCD7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F821D93C-9684-4447-BAE2-8E91552424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9A80DFC6-9F97-496B-A6B6-AE0F61884B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4D1142F0-FAFD-4EBB-8F56-E666553379C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AA2CB0F5-8793-4DB5-AF92-29749B1916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1DEFA61F-7819-4476-8A83-16F3AB87165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E068058C-3044-49E4-AAF8-90D195A127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7178AB05-B82D-4D1E-A988-9748D4D63B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D29CDDCD-3882-4102-A39F-AA06295715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471BC0D5-3C7B-4035-9463-458533B9FD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437A3691-5719-4ECD-83C0-832013DA680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99739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96">
          <a:extLst>
            <a:ext uri="{FF2B5EF4-FFF2-40B4-BE49-F238E27FC236}">
              <a16:creationId xmlns:a16="http://schemas.microsoft.com/office/drawing/2014/main" id="{550DA561-C2EA-4355-B531-16BF6887571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95">
          <a:extLst>
            <a:ext uri="{FF2B5EF4-FFF2-40B4-BE49-F238E27FC236}">
              <a16:creationId xmlns:a16="http://schemas.microsoft.com/office/drawing/2014/main" id="{76C07A9C-97EE-4805-BA53-3BBF15601D9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94">
          <a:extLst>
            <a:ext uri="{FF2B5EF4-FFF2-40B4-BE49-F238E27FC236}">
              <a16:creationId xmlns:a16="http://schemas.microsoft.com/office/drawing/2014/main" id="{3AC7A9DA-9446-438F-BBC4-71B8C008922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93">
          <a:extLst>
            <a:ext uri="{FF2B5EF4-FFF2-40B4-BE49-F238E27FC236}">
              <a16:creationId xmlns:a16="http://schemas.microsoft.com/office/drawing/2014/main" id="{FDFFD716-69DD-43B9-B4E4-811CFCDED7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92">
          <a:extLst>
            <a:ext uri="{FF2B5EF4-FFF2-40B4-BE49-F238E27FC236}">
              <a16:creationId xmlns:a16="http://schemas.microsoft.com/office/drawing/2014/main" id="{32CDA6D5-3830-4BB1-8CFF-574F24BE8D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91">
          <a:extLst>
            <a:ext uri="{FF2B5EF4-FFF2-40B4-BE49-F238E27FC236}">
              <a16:creationId xmlns:a16="http://schemas.microsoft.com/office/drawing/2014/main" id="{869B5918-9D1A-42D7-BDEF-4F7E9487D21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90">
          <a:extLst>
            <a:ext uri="{FF2B5EF4-FFF2-40B4-BE49-F238E27FC236}">
              <a16:creationId xmlns:a16="http://schemas.microsoft.com/office/drawing/2014/main" id="{C0FF4C4C-35EB-4665-99C3-BC953ABFFB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id="{59BF1D35-F490-4B65-ACBA-0054C9331D5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88">
          <a:extLst>
            <a:ext uri="{FF2B5EF4-FFF2-40B4-BE49-F238E27FC236}">
              <a16:creationId xmlns:a16="http://schemas.microsoft.com/office/drawing/2014/main" id="{6CB2F100-8866-40FD-B6CD-884DFD37EA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87">
          <a:extLst>
            <a:ext uri="{FF2B5EF4-FFF2-40B4-BE49-F238E27FC236}">
              <a16:creationId xmlns:a16="http://schemas.microsoft.com/office/drawing/2014/main" id="{B6E08E1C-0761-4406-8B39-F7FB1C347C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86">
          <a:extLst>
            <a:ext uri="{FF2B5EF4-FFF2-40B4-BE49-F238E27FC236}">
              <a16:creationId xmlns:a16="http://schemas.microsoft.com/office/drawing/2014/main" id="{C3B8D089-2AA3-4AA2-807C-9605634C830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85">
          <a:extLst>
            <a:ext uri="{FF2B5EF4-FFF2-40B4-BE49-F238E27FC236}">
              <a16:creationId xmlns:a16="http://schemas.microsoft.com/office/drawing/2014/main" id="{C7867C21-77CC-4D9E-BF6F-B898D35BFFD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71120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84">
          <a:extLst>
            <a:ext uri="{FF2B5EF4-FFF2-40B4-BE49-F238E27FC236}">
              <a16:creationId xmlns:a16="http://schemas.microsoft.com/office/drawing/2014/main" id="{8B0B15B8-D515-46ED-BADE-B2EC1C775DD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83">
          <a:extLst>
            <a:ext uri="{FF2B5EF4-FFF2-40B4-BE49-F238E27FC236}">
              <a16:creationId xmlns:a16="http://schemas.microsoft.com/office/drawing/2014/main" id="{6B91706C-DD8E-404F-8659-4FDAAA968E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82">
          <a:extLst>
            <a:ext uri="{FF2B5EF4-FFF2-40B4-BE49-F238E27FC236}">
              <a16:creationId xmlns:a16="http://schemas.microsoft.com/office/drawing/2014/main" id="{A360CACB-7037-445F-A3F1-4557123E96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81">
          <a:extLst>
            <a:ext uri="{FF2B5EF4-FFF2-40B4-BE49-F238E27FC236}">
              <a16:creationId xmlns:a16="http://schemas.microsoft.com/office/drawing/2014/main" id="{846741FE-8B0B-4E72-B871-A5B8E59886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80">
          <a:extLst>
            <a:ext uri="{FF2B5EF4-FFF2-40B4-BE49-F238E27FC236}">
              <a16:creationId xmlns:a16="http://schemas.microsoft.com/office/drawing/2014/main" id="{6A3DC7FD-6D7A-4B08-984E-E5335AE3221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79">
          <a:extLst>
            <a:ext uri="{FF2B5EF4-FFF2-40B4-BE49-F238E27FC236}">
              <a16:creationId xmlns:a16="http://schemas.microsoft.com/office/drawing/2014/main" id="{323A4155-6DE5-4A84-9EB2-4F73683083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78">
          <a:extLst>
            <a:ext uri="{FF2B5EF4-FFF2-40B4-BE49-F238E27FC236}">
              <a16:creationId xmlns:a16="http://schemas.microsoft.com/office/drawing/2014/main" id="{428792C9-4FDB-464C-9554-0E520F78C8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77">
          <a:extLst>
            <a:ext uri="{FF2B5EF4-FFF2-40B4-BE49-F238E27FC236}">
              <a16:creationId xmlns:a16="http://schemas.microsoft.com/office/drawing/2014/main" id="{330C9B55-16D6-4334-A851-AA69879CB7D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76">
          <a:extLst>
            <a:ext uri="{FF2B5EF4-FFF2-40B4-BE49-F238E27FC236}">
              <a16:creationId xmlns:a16="http://schemas.microsoft.com/office/drawing/2014/main" id="{C0499975-8D07-417B-9130-199B167A18C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75">
          <a:extLst>
            <a:ext uri="{FF2B5EF4-FFF2-40B4-BE49-F238E27FC236}">
              <a16:creationId xmlns:a16="http://schemas.microsoft.com/office/drawing/2014/main" id="{696F3357-0C65-4A7F-B9FD-4F3E24D9FF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74">
          <a:extLst>
            <a:ext uri="{FF2B5EF4-FFF2-40B4-BE49-F238E27FC236}">
              <a16:creationId xmlns:a16="http://schemas.microsoft.com/office/drawing/2014/main" id="{117BCFB2-3AA2-49FA-B335-547498A0637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73">
          <a:extLst>
            <a:ext uri="{FF2B5EF4-FFF2-40B4-BE49-F238E27FC236}">
              <a16:creationId xmlns:a16="http://schemas.microsoft.com/office/drawing/2014/main" id="{DC6D3B03-B652-43F5-BC20-E37E82DD19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89789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72">
          <a:extLst>
            <a:ext uri="{FF2B5EF4-FFF2-40B4-BE49-F238E27FC236}">
              <a16:creationId xmlns:a16="http://schemas.microsoft.com/office/drawing/2014/main" id="{0122FBEB-FD47-4DBD-BF88-4DDAF4C082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71">
          <a:extLst>
            <a:ext uri="{FF2B5EF4-FFF2-40B4-BE49-F238E27FC236}">
              <a16:creationId xmlns:a16="http://schemas.microsoft.com/office/drawing/2014/main" id="{5A9A02C0-1687-430C-92E4-25F875DBC37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70">
          <a:extLst>
            <a:ext uri="{FF2B5EF4-FFF2-40B4-BE49-F238E27FC236}">
              <a16:creationId xmlns:a16="http://schemas.microsoft.com/office/drawing/2014/main" id="{FB67EFDA-A030-4F9F-BAEC-2ABB77862E6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69">
          <a:extLst>
            <a:ext uri="{FF2B5EF4-FFF2-40B4-BE49-F238E27FC236}">
              <a16:creationId xmlns:a16="http://schemas.microsoft.com/office/drawing/2014/main" id="{4CB7C9E7-6C6A-4576-A3CC-31AE904DF5E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68">
          <a:extLst>
            <a:ext uri="{FF2B5EF4-FFF2-40B4-BE49-F238E27FC236}">
              <a16:creationId xmlns:a16="http://schemas.microsoft.com/office/drawing/2014/main" id="{817EC018-BBB6-408D-BCBC-F3BD6BA6F6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67">
          <a:extLst>
            <a:ext uri="{FF2B5EF4-FFF2-40B4-BE49-F238E27FC236}">
              <a16:creationId xmlns:a16="http://schemas.microsoft.com/office/drawing/2014/main" id="{D5A3B8D0-80F6-4117-9C46-B6FF925FCEC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66">
          <a:extLst>
            <a:ext uri="{FF2B5EF4-FFF2-40B4-BE49-F238E27FC236}">
              <a16:creationId xmlns:a16="http://schemas.microsoft.com/office/drawing/2014/main" id="{2E0708EA-931D-4246-9722-E4C7D1A3D1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65">
          <a:extLst>
            <a:ext uri="{FF2B5EF4-FFF2-40B4-BE49-F238E27FC236}">
              <a16:creationId xmlns:a16="http://schemas.microsoft.com/office/drawing/2014/main" id="{7D453C04-06BE-4F7C-8810-D49F9DF91C4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64">
          <a:extLst>
            <a:ext uri="{FF2B5EF4-FFF2-40B4-BE49-F238E27FC236}">
              <a16:creationId xmlns:a16="http://schemas.microsoft.com/office/drawing/2014/main" id="{3AB96D1B-E395-4FCA-BE09-7C2026B331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63">
          <a:extLst>
            <a:ext uri="{FF2B5EF4-FFF2-40B4-BE49-F238E27FC236}">
              <a16:creationId xmlns:a16="http://schemas.microsoft.com/office/drawing/2014/main" id="{FBCB5665-8D6A-4E95-8416-4BC91FCCEC4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62">
          <a:extLst>
            <a:ext uri="{FF2B5EF4-FFF2-40B4-BE49-F238E27FC236}">
              <a16:creationId xmlns:a16="http://schemas.microsoft.com/office/drawing/2014/main" id="{1146AEA7-B79E-4AF8-A96B-716D460E84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61">
          <a:extLst>
            <a:ext uri="{FF2B5EF4-FFF2-40B4-BE49-F238E27FC236}">
              <a16:creationId xmlns:a16="http://schemas.microsoft.com/office/drawing/2014/main" id="{C7AA6F58-F290-4C49-9B14-747BE420E81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0845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60">
          <a:extLst>
            <a:ext uri="{FF2B5EF4-FFF2-40B4-BE49-F238E27FC236}">
              <a16:creationId xmlns:a16="http://schemas.microsoft.com/office/drawing/2014/main" id="{D08F14C7-C53B-4E38-8CA7-E1F527650D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59">
          <a:extLst>
            <a:ext uri="{FF2B5EF4-FFF2-40B4-BE49-F238E27FC236}">
              <a16:creationId xmlns:a16="http://schemas.microsoft.com/office/drawing/2014/main" id="{D672818F-6E1E-4311-A95B-1C97E90464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58">
          <a:extLst>
            <a:ext uri="{FF2B5EF4-FFF2-40B4-BE49-F238E27FC236}">
              <a16:creationId xmlns:a16="http://schemas.microsoft.com/office/drawing/2014/main" id="{985A86F7-2AF7-4225-8E84-8664C9D3943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57">
          <a:extLst>
            <a:ext uri="{FF2B5EF4-FFF2-40B4-BE49-F238E27FC236}">
              <a16:creationId xmlns:a16="http://schemas.microsoft.com/office/drawing/2014/main" id="{3020DC8F-F3CA-48EA-9727-6C2A7D5A88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56">
          <a:extLst>
            <a:ext uri="{FF2B5EF4-FFF2-40B4-BE49-F238E27FC236}">
              <a16:creationId xmlns:a16="http://schemas.microsoft.com/office/drawing/2014/main" id="{B7EB8386-63A5-4CDE-84BF-5CB5FE35C3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55">
          <a:extLst>
            <a:ext uri="{FF2B5EF4-FFF2-40B4-BE49-F238E27FC236}">
              <a16:creationId xmlns:a16="http://schemas.microsoft.com/office/drawing/2014/main" id="{37680199-129F-4347-BBA6-89CD5B27EDA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54">
          <a:extLst>
            <a:ext uri="{FF2B5EF4-FFF2-40B4-BE49-F238E27FC236}">
              <a16:creationId xmlns:a16="http://schemas.microsoft.com/office/drawing/2014/main" id="{1C85EFFB-98A1-488C-A761-11CB89EE5E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53">
          <a:extLst>
            <a:ext uri="{FF2B5EF4-FFF2-40B4-BE49-F238E27FC236}">
              <a16:creationId xmlns:a16="http://schemas.microsoft.com/office/drawing/2014/main" id="{B416212F-99BF-4A2D-8EC6-A0A448C645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52">
          <a:extLst>
            <a:ext uri="{FF2B5EF4-FFF2-40B4-BE49-F238E27FC236}">
              <a16:creationId xmlns:a16="http://schemas.microsoft.com/office/drawing/2014/main" id="{2DC11C0E-ED6F-4F2F-8F35-F8B7140A2F2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51">
          <a:extLst>
            <a:ext uri="{FF2B5EF4-FFF2-40B4-BE49-F238E27FC236}">
              <a16:creationId xmlns:a16="http://schemas.microsoft.com/office/drawing/2014/main" id="{9B0876FD-AA0D-4DFD-BD80-FB6202849EB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50">
          <a:extLst>
            <a:ext uri="{FF2B5EF4-FFF2-40B4-BE49-F238E27FC236}">
              <a16:creationId xmlns:a16="http://schemas.microsoft.com/office/drawing/2014/main" id="{CFD49897-DC25-4D19-B6C8-2B2484AF9B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49">
          <a:extLst>
            <a:ext uri="{FF2B5EF4-FFF2-40B4-BE49-F238E27FC236}">
              <a16:creationId xmlns:a16="http://schemas.microsoft.com/office/drawing/2014/main" id="{DA5449DD-6D9E-49D2-8E95-AB6BFA9789C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27127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48">
          <a:extLst>
            <a:ext uri="{FF2B5EF4-FFF2-40B4-BE49-F238E27FC236}">
              <a16:creationId xmlns:a16="http://schemas.microsoft.com/office/drawing/2014/main" id="{D33E536F-0118-480F-A440-40CA682B8D9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47">
          <a:extLst>
            <a:ext uri="{FF2B5EF4-FFF2-40B4-BE49-F238E27FC236}">
              <a16:creationId xmlns:a16="http://schemas.microsoft.com/office/drawing/2014/main" id="{C4A20720-F0CA-445C-AA03-B8A14F9534E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46">
          <a:extLst>
            <a:ext uri="{FF2B5EF4-FFF2-40B4-BE49-F238E27FC236}">
              <a16:creationId xmlns:a16="http://schemas.microsoft.com/office/drawing/2014/main" id="{0A7797BD-0DD6-4BE0-A250-CF92073422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45">
          <a:extLst>
            <a:ext uri="{FF2B5EF4-FFF2-40B4-BE49-F238E27FC236}">
              <a16:creationId xmlns:a16="http://schemas.microsoft.com/office/drawing/2014/main" id="{03DEB168-15D9-43E7-AC65-63D68AA0BE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44">
          <a:extLst>
            <a:ext uri="{FF2B5EF4-FFF2-40B4-BE49-F238E27FC236}">
              <a16:creationId xmlns:a16="http://schemas.microsoft.com/office/drawing/2014/main" id="{49F6449D-846B-45D6-8774-89C2B9A585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43">
          <a:extLst>
            <a:ext uri="{FF2B5EF4-FFF2-40B4-BE49-F238E27FC236}">
              <a16:creationId xmlns:a16="http://schemas.microsoft.com/office/drawing/2014/main" id="{FA96B377-0CED-4147-9B2E-6EA03555D2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42">
          <a:extLst>
            <a:ext uri="{FF2B5EF4-FFF2-40B4-BE49-F238E27FC236}">
              <a16:creationId xmlns:a16="http://schemas.microsoft.com/office/drawing/2014/main" id="{616B70E2-3BE3-4384-8365-B227378DAA4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41">
          <a:extLst>
            <a:ext uri="{FF2B5EF4-FFF2-40B4-BE49-F238E27FC236}">
              <a16:creationId xmlns:a16="http://schemas.microsoft.com/office/drawing/2014/main" id="{CA7AE03A-0A84-4BD2-A057-917909375A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40">
          <a:extLst>
            <a:ext uri="{FF2B5EF4-FFF2-40B4-BE49-F238E27FC236}">
              <a16:creationId xmlns:a16="http://schemas.microsoft.com/office/drawing/2014/main" id="{6B63A7F8-4F2C-4D62-9100-6938946E1F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39">
          <a:extLst>
            <a:ext uri="{FF2B5EF4-FFF2-40B4-BE49-F238E27FC236}">
              <a16:creationId xmlns:a16="http://schemas.microsoft.com/office/drawing/2014/main" id="{FDC5C7DB-F1BC-464F-BCC6-DE1E4D0B6F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38">
          <a:extLst>
            <a:ext uri="{FF2B5EF4-FFF2-40B4-BE49-F238E27FC236}">
              <a16:creationId xmlns:a16="http://schemas.microsoft.com/office/drawing/2014/main" id="{E2EE30EC-C88F-4EC0-838D-5D6E1AE04C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37">
          <a:extLst>
            <a:ext uri="{FF2B5EF4-FFF2-40B4-BE49-F238E27FC236}">
              <a16:creationId xmlns:a16="http://schemas.microsoft.com/office/drawing/2014/main" id="{ED89EB90-FC2C-45FB-A32C-A4756FED678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45796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36">
          <a:extLst>
            <a:ext uri="{FF2B5EF4-FFF2-40B4-BE49-F238E27FC236}">
              <a16:creationId xmlns:a16="http://schemas.microsoft.com/office/drawing/2014/main" id="{D6869607-8D28-4ED5-9CE6-150F0B1F20F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35">
          <a:extLst>
            <a:ext uri="{FF2B5EF4-FFF2-40B4-BE49-F238E27FC236}">
              <a16:creationId xmlns:a16="http://schemas.microsoft.com/office/drawing/2014/main" id="{736B198A-078F-44E3-8BBD-10ADDB633DD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34">
          <a:extLst>
            <a:ext uri="{FF2B5EF4-FFF2-40B4-BE49-F238E27FC236}">
              <a16:creationId xmlns:a16="http://schemas.microsoft.com/office/drawing/2014/main" id="{256EEE6B-0BD7-4100-AA1E-EBFD1D284A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33">
          <a:extLst>
            <a:ext uri="{FF2B5EF4-FFF2-40B4-BE49-F238E27FC236}">
              <a16:creationId xmlns:a16="http://schemas.microsoft.com/office/drawing/2014/main" id="{549D7914-BD05-4BA8-912B-0729E7D5F7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32">
          <a:extLst>
            <a:ext uri="{FF2B5EF4-FFF2-40B4-BE49-F238E27FC236}">
              <a16:creationId xmlns:a16="http://schemas.microsoft.com/office/drawing/2014/main" id="{27D9CA4C-8ED9-438C-A81E-81AA9C6E87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31">
          <a:extLst>
            <a:ext uri="{FF2B5EF4-FFF2-40B4-BE49-F238E27FC236}">
              <a16:creationId xmlns:a16="http://schemas.microsoft.com/office/drawing/2014/main" id="{9D6BA189-B9BD-4B97-B2EE-99B77A0D11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30">
          <a:extLst>
            <a:ext uri="{FF2B5EF4-FFF2-40B4-BE49-F238E27FC236}">
              <a16:creationId xmlns:a16="http://schemas.microsoft.com/office/drawing/2014/main" id="{F30EBF16-9A2A-47A8-9F1F-2D8376B59CF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29">
          <a:extLst>
            <a:ext uri="{FF2B5EF4-FFF2-40B4-BE49-F238E27FC236}">
              <a16:creationId xmlns:a16="http://schemas.microsoft.com/office/drawing/2014/main" id="{D3149807-904F-4509-B01E-A8C64105B8E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28">
          <a:extLst>
            <a:ext uri="{FF2B5EF4-FFF2-40B4-BE49-F238E27FC236}">
              <a16:creationId xmlns:a16="http://schemas.microsoft.com/office/drawing/2014/main" id="{6DEB50B8-E095-4545-AF26-CBF1BC32124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27">
          <a:extLst>
            <a:ext uri="{FF2B5EF4-FFF2-40B4-BE49-F238E27FC236}">
              <a16:creationId xmlns:a16="http://schemas.microsoft.com/office/drawing/2014/main" id="{64BA4911-8CE9-40F1-9041-8720169335C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6">
          <a:extLst>
            <a:ext uri="{FF2B5EF4-FFF2-40B4-BE49-F238E27FC236}">
              <a16:creationId xmlns:a16="http://schemas.microsoft.com/office/drawing/2014/main" id="{4D88F7DD-AE1B-4ED3-A927-30B4E5683CC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25">
          <a:extLst>
            <a:ext uri="{FF2B5EF4-FFF2-40B4-BE49-F238E27FC236}">
              <a16:creationId xmlns:a16="http://schemas.microsoft.com/office/drawing/2014/main" id="{DFDC5A9A-9BD3-4E1A-B55F-A9D30874E12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64465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91</xdr:row>
      <xdr:rowOff>9525</xdr:rowOff>
    </xdr:from>
    <xdr:to>
      <xdr:col>2</xdr:col>
      <xdr:colOff>219075</xdr:colOff>
      <xdr:row>91</xdr:row>
      <xdr:rowOff>161925</xdr:rowOff>
    </xdr:to>
    <xdr:pic>
      <xdr:nvPicPr>
        <xdr:cNvPr id="74" name="Picture 24">
          <a:extLst>
            <a:ext uri="{FF2B5EF4-FFF2-40B4-BE49-F238E27FC236}">
              <a16:creationId xmlns:a16="http://schemas.microsoft.com/office/drawing/2014/main" id="{E2E058AC-C28C-444B-92F8-94287199186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91</xdr:row>
      <xdr:rowOff>9525</xdr:rowOff>
    </xdr:from>
    <xdr:to>
      <xdr:col>3</xdr:col>
      <xdr:colOff>219075</xdr:colOff>
      <xdr:row>91</xdr:row>
      <xdr:rowOff>161925</xdr:rowOff>
    </xdr:to>
    <xdr:pic>
      <xdr:nvPicPr>
        <xdr:cNvPr id="75" name="Picture 23">
          <a:extLst>
            <a:ext uri="{FF2B5EF4-FFF2-40B4-BE49-F238E27FC236}">
              <a16:creationId xmlns:a16="http://schemas.microsoft.com/office/drawing/2014/main" id="{184217CA-EF4B-43B3-9042-C9EBF7191D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91</xdr:row>
      <xdr:rowOff>9525</xdr:rowOff>
    </xdr:from>
    <xdr:to>
      <xdr:col>4</xdr:col>
      <xdr:colOff>219075</xdr:colOff>
      <xdr:row>91</xdr:row>
      <xdr:rowOff>161925</xdr:rowOff>
    </xdr:to>
    <xdr:pic>
      <xdr:nvPicPr>
        <xdr:cNvPr id="76" name="Picture 22">
          <a:extLst>
            <a:ext uri="{FF2B5EF4-FFF2-40B4-BE49-F238E27FC236}">
              <a16:creationId xmlns:a16="http://schemas.microsoft.com/office/drawing/2014/main" id="{9876261F-F703-44B0-9281-5CE4946CCE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91</xdr:row>
      <xdr:rowOff>9525</xdr:rowOff>
    </xdr:from>
    <xdr:to>
      <xdr:col>5</xdr:col>
      <xdr:colOff>219075</xdr:colOff>
      <xdr:row>91</xdr:row>
      <xdr:rowOff>161925</xdr:rowOff>
    </xdr:to>
    <xdr:pic>
      <xdr:nvPicPr>
        <xdr:cNvPr id="77" name="Picture 21">
          <a:extLst>
            <a:ext uri="{FF2B5EF4-FFF2-40B4-BE49-F238E27FC236}">
              <a16:creationId xmlns:a16="http://schemas.microsoft.com/office/drawing/2014/main" id="{DF273D85-EBEF-4B85-A8F1-512339349C7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91</xdr:row>
      <xdr:rowOff>9525</xdr:rowOff>
    </xdr:from>
    <xdr:to>
      <xdr:col>6</xdr:col>
      <xdr:colOff>219075</xdr:colOff>
      <xdr:row>91</xdr:row>
      <xdr:rowOff>161925</xdr:rowOff>
    </xdr:to>
    <xdr:pic>
      <xdr:nvPicPr>
        <xdr:cNvPr id="78" name="Picture 20">
          <a:extLst>
            <a:ext uri="{FF2B5EF4-FFF2-40B4-BE49-F238E27FC236}">
              <a16:creationId xmlns:a16="http://schemas.microsoft.com/office/drawing/2014/main" id="{59554ABD-BA82-4185-B867-FBB23D11769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91</xdr:row>
      <xdr:rowOff>9525</xdr:rowOff>
    </xdr:from>
    <xdr:to>
      <xdr:col>7</xdr:col>
      <xdr:colOff>219075</xdr:colOff>
      <xdr:row>91</xdr:row>
      <xdr:rowOff>161925</xdr:rowOff>
    </xdr:to>
    <xdr:pic>
      <xdr:nvPicPr>
        <xdr:cNvPr id="79" name="Picture 19">
          <a:extLst>
            <a:ext uri="{FF2B5EF4-FFF2-40B4-BE49-F238E27FC236}">
              <a16:creationId xmlns:a16="http://schemas.microsoft.com/office/drawing/2014/main" id="{B08B017D-E5A7-46C0-80D4-904BB75D31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91</xdr:row>
      <xdr:rowOff>9525</xdr:rowOff>
    </xdr:from>
    <xdr:to>
      <xdr:col>8</xdr:col>
      <xdr:colOff>219075</xdr:colOff>
      <xdr:row>91</xdr:row>
      <xdr:rowOff>161925</xdr:rowOff>
    </xdr:to>
    <xdr:pic>
      <xdr:nvPicPr>
        <xdr:cNvPr id="80" name="Picture 18">
          <a:extLst>
            <a:ext uri="{FF2B5EF4-FFF2-40B4-BE49-F238E27FC236}">
              <a16:creationId xmlns:a16="http://schemas.microsoft.com/office/drawing/2014/main" id="{DFC0146A-D268-4AF0-A774-ADEE34407EB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91</xdr:row>
      <xdr:rowOff>9525</xdr:rowOff>
    </xdr:from>
    <xdr:to>
      <xdr:col>9</xdr:col>
      <xdr:colOff>219075</xdr:colOff>
      <xdr:row>91</xdr:row>
      <xdr:rowOff>161925</xdr:rowOff>
    </xdr:to>
    <xdr:pic>
      <xdr:nvPicPr>
        <xdr:cNvPr id="81" name="Picture 17">
          <a:extLst>
            <a:ext uri="{FF2B5EF4-FFF2-40B4-BE49-F238E27FC236}">
              <a16:creationId xmlns:a16="http://schemas.microsoft.com/office/drawing/2014/main" id="{4D5E7D3B-6A35-4343-95CE-E7539A00AA0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91</xdr:row>
      <xdr:rowOff>9525</xdr:rowOff>
    </xdr:from>
    <xdr:to>
      <xdr:col>10</xdr:col>
      <xdr:colOff>219075</xdr:colOff>
      <xdr:row>91</xdr:row>
      <xdr:rowOff>161925</xdr:rowOff>
    </xdr:to>
    <xdr:pic>
      <xdr:nvPicPr>
        <xdr:cNvPr id="82" name="Picture 16">
          <a:extLst>
            <a:ext uri="{FF2B5EF4-FFF2-40B4-BE49-F238E27FC236}">
              <a16:creationId xmlns:a16="http://schemas.microsoft.com/office/drawing/2014/main" id="{0A0381B5-241E-478A-9762-C9ED1468CD2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91</xdr:row>
      <xdr:rowOff>9525</xdr:rowOff>
    </xdr:from>
    <xdr:to>
      <xdr:col>11</xdr:col>
      <xdr:colOff>219075</xdr:colOff>
      <xdr:row>91</xdr:row>
      <xdr:rowOff>161925</xdr:rowOff>
    </xdr:to>
    <xdr:pic>
      <xdr:nvPicPr>
        <xdr:cNvPr id="83" name="Picture 15">
          <a:extLst>
            <a:ext uri="{FF2B5EF4-FFF2-40B4-BE49-F238E27FC236}">
              <a16:creationId xmlns:a16="http://schemas.microsoft.com/office/drawing/2014/main" id="{FB315791-372A-4968-8931-67AADA00EA5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91</xdr:row>
      <xdr:rowOff>9525</xdr:rowOff>
    </xdr:from>
    <xdr:to>
      <xdr:col>12</xdr:col>
      <xdr:colOff>219075</xdr:colOff>
      <xdr:row>91</xdr:row>
      <xdr:rowOff>161925</xdr:rowOff>
    </xdr:to>
    <xdr:pic>
      <xdr:nvPicPr>
        <xdr:cNvPr id="84" name="Picture 14">
          <a:extLst>
            <a:ext uri="{FF2B5EF4-FFF2-40B4-BE49-F238E27FC236}">
              <a16:creationId xmlns:a16="http://schemas.microsoft.com/office/drawing/2014/main" id="{569E820B-30FB-4AFC-83E5-309451A4007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91</xdr:row>
      <xdr:rowOff>9525</xdr:rowOff>
    </xdr:from>
    <xdr:to>
      <xdr:col>13</xdr:col>
      <xdr:colOff>219075</xdr:colOff>
      <xdr:row>91</xdr:row>
      <xdr:rowOff>161925</xdr:rowOff>
    </xdr:to>
    <xdr:pic>
      <xdr:nvPicPr>
        <xdr:cNvPr id="85" name="Picture 13">
          <a:extLst>
            <a:ext uri="{FF2B5EF4-FFF2-40B4-BE49-F238E27FC236}">
              <a16:creationId xmlns:a16="http://schemas.microsoft.com/office/drawing/2014/main" id="{C8373C73-4400-49F2-A7CF-AF62F1840C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183134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99</xdr:row>
      <xdr:rowOff>9525</xdr:rowOff>
    </xdr:from>
    <xdr:to>
      <xdr:col>2</xdr:col>
      <xdr:colOff>219075</xdr:colOff>
      <xdr:row>99</xdr:row>
      <xdr:rowOff>161925</xdr:rowOff>
    </xdr:to>
    <xdr:pic>
      <xdr:nvPicPr>
        <xdr:cNvPr id="86" name="Picture 12">
          <a:extLst>
            <a:ext uri="{FF2B5EF4-FFF2-40B4-BE49-F238E27FC236}">
              <a16:creationId xmlns:a16="http://schemas.microsoft.com/office/drawing/2014/main" id="{7B2A2430-38E5-4B91-BED0-7B0AFA2D73D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99</xdr:row>
      <xdr:rowOff>9525</xdr:rowOff>
    </xdr:from>
    <xdr:to>
      <xdr:col>3</xdr:col>
      <xdr:colOff>219075</xdr:colOff>
      <xdr:row>99</xdr:row>
      <xdr:rowOff>161925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A6CA4A22-122D-48FF-88F4-CFA6C4EBF2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99</xdr:row>
      <xdr:rowOff>9525</xdr:rowOff>
    </xdr:from>
    <xdr:to>
      <xdr:col>4</xdr:col>
      <xdr:colOff>219075</xdr:colOff>
      <xdr:row>99</xdr:row>
      <xdr:rowOff>161925</xdr:rowOff>
    </xdr:to>
    <xdr:pic>
      <xdr:nvPicPr>
        <xdr:cNvPr id="88" name="Picture 10">
          <a:extLst>
            <a:ext uri="{FF2B5EF4-FFF2-40B4-BE49-F238E27FC236}">
              <a16:creationId xmlns:a16="http://schemas.microsoft.com/office/drawing/2014/main" id="{75294138-C161-4AD0-9D6E-15DB9A822D3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99</xdr:row>
      <xdr:rowOff>9525</xdr:rowOff>
    </xdr:from>
    <xdr:to>
      <xdr:col>5</xdr:col>
      <xdr:colOff>219075</xdr:colOff>
      <xdr:row>99</xdr:row>
      <xdr:rowOff>161925</xdr:rowOff>
    </xdr:to>
    <xdr:pic>
      <xdr:nvPicPr>
        <xdr:cNvPr id="89" name="Picture 9">
          <a:extLst>
            <a:ext uri="{FF2B5EF4-FFF2-40B4-BE49-F238E27FC236}">
              <a16:creationId xmlns:a16="http://schemas.microsoft.com/office/drawing/2014/main" id="{E78435C0-4CC4-4B75-8EAA-0C8E8FCA71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99</xdr:row>
      <xdr:rowOff>9525</xdr:rowOff>
    </xdr:from>
    <xdr:to>
      <xdr:col>6</xdr:col>
      <xdr:colOff>219075</xdr:colOff>
      <xdr:row>99</xdr:row>
      <xdr:rowOff>161925</xdr:rowOff>
    </xdr:to>
    <xdr:pic>
      <xdr:nvPicPr>
        <xdr:cNvPr id="90" name="Picture 8">
          <a:extLst>
            <a:ext uri="{FF2B5EF4-FFF2-40B4-BE49-F238E27FC236}">
              <a16:creationId xmlns:a16="http://schemas.microsoft.com/office/drawing/2014/main" id="{37728332-845E-454D-B400-2A3C164C60F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99</xdr:row>
      <xdr:rowOff>9525</xdr:rowOff>
    </xdr:from>
    <xdr:to>
      <xdr:col>7</xdr:col>
      <xdr:colOff>219075</xdr:colOff>
      <xdr:row>99</xdr:row>
      <xdr:rowOff>161925</xdr:rowOff>
    </xdr:to>
    <xdr:pic>
      <xdr:nvPicPr>
        <xdr:cNvPr id="91" name="Picture 7">
          <a:extLst>
            <a:ext uri="{FF2B5EF4-FFF2-40B4-BE49-F238E27FC236}">
              <a16:creationId xmlns:a16="http://schemas.microsoft.com/office/drawing/2014/main" id="{05814114-81F7-4B6E-B910-4D85AD164A2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99</xdr:row>
      <xdr:rowOff>9525</xdr:rowOff>
    </xdr:from>
    <xdr:to>
      <xdr:col>8</xdr:col>
      <xdr:colOff>219075</xdr:colOff>
      <xdr:row>99</xdr:row>
      <xdr:rowOff>161925</xdr:rowOff>
    </xdr:to>
    <xdr:pic>
      <xdr:nvPicPr>
        <xdr:cNvPr id="92" name="Picture 6">
          <a:extLst>
            <a:ext uri="{FF2B5EF4-FFF2-40B4-BE49-F238E27FC236}">
              <a16:creationId xmlns:a16="http://schemas.microsoft.com/office/drawing/2014/main" id="{758551D2-3CB0-44B7-8EB0-A7D80F868A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99</xdr:row>
      <xdr:rowOff>9525</xdr:rowOff>
    </xdr:from>
    <xdr:to>
      <xdr:col>9</xdr:col>
      <xdr:colOff>219075</xdr:colOff>
      <xdr:row>99</xdr:row>
      <xdr:rowOff>161925</xdr:rowOff>
    </xdr:to>
    <xdr:pic>
      <xdr:nvPicPr>
        <xdr:cNvPr id="93" name="Picture 5">
          <a:extLst>
            <a:ext uri="{FF2B5EF4-FFF2-40B4-BE49-F238E27FC236}">
              <a16:creationId xmlns:a16="http://schemas.microsoft.com/office/drawing/2014/main" id="{923424E6-7CA4-4CDC-956F-67206EDC2FB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99</xdr:row>
      <xdr:rowOff>9525</xdr:rowOff>
    </xdr:from>
    <xdr:to>
      <xdr:col>10</xdr:col>
      <xdr:colOff>219075</xdr:colOff>
      <xdr:row>99</xdr:row>
      <xdr:rowOff>161925</xdr:rowOff>
    </xdr:to>
    <xdr:pic>
      <xdr:nvPicPr>
        <xdr:cNvPr id="94" name="Picture 4">
          <a:extLst>
            <a:ext uri="{FF2B5EF4-FFF2-40B4-BE49-F238E27FC236}">
              <a16:creationId xmlns:a16="http://schemas.microsoft.com/office/drawing/2014/main" id="{DC70DA5D-5226-46DB-8204-F3848230A85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99</xdr:row>
      <xdr:rowOff>9525</xdr:rowOff>
    </xdr:from>
    <xdr:to>
      <xdr:col>11</xdr:col>
      <xdr:colOff>219075</xdr:colOff>
      <xdr:row>99</xdr:row>
      <xdr:rowOff>161925</xdr:rowOff>
    </xdr:to>
    <xdr:pic>
      <xdr:nvPicPr>
        <xdr:cNvPr id="95" name="Picture 3">
          <a:extLst>
            <a:ext uri="{FF2B5EF4-FFF2-40B4-BE49-F238E27FC236}">
              <a16:creationId xmlns:a16="http://schemas.microsoft.com/office/drawing/2014/main" id="{AC94C9DB-0D7B-47E6-BF6D-BCD1C067A39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99</xdr:row>
      <xdr:rowOff>9525</xdr:rowOff>
    </xdr:from>
    <xdr:to>
      <xdr:col>12</xdr:col>
      <xdr:colOff>219075</xdr:colOff>
      <xdr:row>99</xdr:row>
      <xdr:rowOff>161925</xdr:rowOff>
    </xdr:to>
    <xdr:pic>
      <xdr:nvPicPr>
        <xdr:cNvPr id="96" name="Picture 2">
          <a:extLst>
            <a:ext uri="{FF2B5EF4-FFF2-40B4-BE49-F238E27FC236}">
              <a16:creationId xmlns:a16="http://schemas.microsoft.com/office/drawing/2014/main" id="{0D12FDEA-FF02-494F-B94F-AE1C039C90D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99</xdr:row>
      <xdr:rowOff>9525</xdr:rowOff>
    </xdr:from>
    <xdr:to>
      <xdr:col>13</xdr:col>
      <xdr:colOff>219075</xdr:colOff>
      <xdr:row>99</xdr:row>
      <xdr:rowOff>161925</xdr:rowOff>
    </xdr:to>
    <xdr:pic>
      <xdr:nvPicPr>
        <xdr:cNvPr id="97" name="Picture 1">
          <a:extLst>
            <a:ext uri="{FF2B5EF4-FFF2-40B4-BE49-F238E27FC236}">
              <a16:creationId xmlns:a16="http://schemas.microsoft.com/office/drawing/2014/main" id="{A70272D9-E15B-4F5A-880D-ECC199CDD6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20180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43</xdr:row>
      <xdr:rowOff>9525</xdr:rowOff>
    </xdr:from>
    <xdr:to>
      <xdr:col>2</xdr:col>
      <xdr:colOff>219075</xdr:colOff>
      <xdr:row>43</xdr:row>
      <xdr:rowOff>161925</xdr:rowOff>
    </xdr:to>
    <xdr:pic>
      <xdr:nvPicPr>
        <xdr:cNvPr id="2" name="Picture 72">
          <a:extLst>
            <a:ext uri="{FF2B5EF4-FFF2-40B4-BE49-F238E27FC236}">
              <a16:creationId xmlns:a16="http://schemas.microsoft.com/office/drawing/2014/main" id="{99C91630-31E8-478A-B29B-D91E94BD6C0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43</xdr:row>
      <xdr:rowOff>9525</xdr:rowOff>
    </xdr:from>
    <xdr:to>
      <xdr:col>3</xdr:col>
      <xdr:colOff>219075</xdr:colOff>
      <xdr:row>43</xdr:row>
      <xdr:rowOff>161925</xdr:rowOff>
    </xdr:to>
    <xdr:pic>
      <xdr:nvPicPr>
        <xdr:cNvPr id="3" name="Picture 71">
          <a:extLst>
            <a:ext uri="{FF2B5EF4-FFF2-40B4-BE49-F238E27FC236}">
              <a16:creationId xmlns:a16="http://schemas.microsoft.com/office/drawing/2014/main" id="{4E54D767-D753-4AFF-9023-5B6E5C62D21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43</xdr:row>
      <xdr:rowOff>9525</xdr:rowOff>
    </xdr:from>
    <xdr:to>
      <xdr:col>4</xdr:col>
      <xdr:colOff>219075</xdr:colOff>
      <xdr:row>43</xdr:row>
      <xdr:rowOff>161925</xdr:rowOff>
    </xdr:to>
    <xdr:pic>
      <xdr:nvPicPr>
        <xdr:cNvPr id="4" name="Picture 70">
          <a:extLst>
            <a:ext uri="{FF2B5EF4-FFF2-40B4-BE49-F238E27FC236}">
              <a16:creationId xmlns:a16="http://schemas.microsoft.com/office/drawing/2014/main" id="{FA49B7A4-1878-4FF2-BB2F-5F964F4B08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43</xdr:row>
      <xdr:rowOff>9525</xdr:rowOff>
    </xdr:from>
    <xdr:to>
      <xdr:col>5</xdr:col>
      <xdr:colOff>219075</xdr:colOff>
      <xdr:row>43</xdr:row>
      <xdr:rowOff>161925</xdr:rowOff>
    </xdr:to>
    <xdr:pic>
      <xdr:nvPicPr>
        <xdr:cNvPr id="5" name="Picture 69">
          <a:extLst>
            <a:ext uri="{FF2B5EF4-FFF2-40B4-BE49-F238E27FC236}">
              <a16:creationId xmlns:a16="http://schemas.microsoft.com/office/drawing/2014/main" id="{2DA6615B-BF26-4E0B-8F59-55B8520AA92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219075</xdr:colOff>
      <xdr:row>43</xdr:row>
      <xdr:rowOff>161925</xdr:rowOff>
    </xdr:to>
    <xdr:pic>
      <xdr:nvPicPr>
        <xdr:cNvPr id="6" name="Picture 68">
          <a:extLst>
            <a:ext uri="{FF2B5EF4-FFF2-40B4-BE49-F238E27FC236}">
              <a16:creationId xmlns:a16="http://schemas.microsoft.com/office/drawing/2014/main" id="{78193C7B-327B-463B-ABE0-2F5A8C017A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43</xdr:row>
      <xdr:rowOff>9525</xdr:rowOff>
    </xdr:from>
    <xdr:to>
      <xdr:col>7</xdr:col>
      <xdr:colOff>219075</xdr:colOff>
      <xdr:row>43</xdr:row>
      <xdr:rowOff>161925</xdr:rowOff>
    </xdr:to>
    <xdr:pic>
      <xdr:nvPicPr>
        <xdr:cNvPr id="7" name="Picture 67">
          <a:extLst>
            <a:ext uri="{FF2B5EF4-FFF2-40B4-BE49-F238E27FC236}">
              <a16:creationId xmlns:a16="http://schemas.microsoft.com/office/drawing/2014/main" id="{F3A5B8C3-11F5-42B9-A65B-A0475C556C1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43</xdr:row>
      <xdr:rowOff>9525</xdr:rowOff>
    </xdr:from>
    <xdr:to>
      <xdr:col>8</xdr:col>
      <xdr:colOff>219075</xdr:colOff>
      <xdr:row>43</xdr:row>
      <xdr:rowOff>161925</xdr:rowOff>
    </xdr:to>
    <xdr:pic>
      <xdr:nvPicPr>
        <xdr:cNvPr id="8" name="Picture 66">
          <a:extLst>
            <a:ext uri="{FF2B5EF4-FFF2-40B4-BE49-F238E27FC236}">
              <a16:creationId xmlns:a16="http://schemas.microsoft.com/office/drawing/2014/main" id="{EA557D66-4D0D-401E-83A0-C69AE49D01D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43</xdr:row>
      <xdr:rowOff>9525</xdr:rowOff>
    </xdr:from>
    <xdr:to>
      <xdr:col>9</xdr:col>
      <xdr:colOff>219075</xdr:colOff>
      <xdr:row>43</xdr:row>
      <xdr:rowOff>161925</xdr:rowOff>
    </xdr:to>
    <xdr:pic>
      <xdr:nvPicPr>
        <xdr:cNvPr id="9" name="Picture 65">
          <a:extLst>
            <a:ext uri="{FF2B5EF4-FFF2-40B4-BE49-F238E27FC236}">
              <a16:creationId xmlns:a16="http://schemas.microsoft.com/office/drawing/2014/main" id="{1193F397-7BFF-447F-96DF-DE08F2EC840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43</xdr:row>
      <xdr:rowOff>9525</xdr:rowOff>
    </xdr:from>
    <xdr:to>
      <xdr:col>10</xdr:col>
      <xdr:colOff>219075</xdr:colOff>
      <xdr:row>43</xdr:row>
      <xdr:rowOff>161925</xdr:rowOff>
    </xdr:to>
    <xdr:pic>
      <xdr:nvPicPr>
        <xdr:cNvPr id="10" name="Picture 64">
          <a:extLst>
            <a:ext uri="{FF2B5EF4-FFF2-40B4-BE49-F238E27FC236}">
              <a16:creationId xmlns:a16="http://schemas.microsoft.com/office/drawing/2014/main" id="{91B4831E-2DDB-4613-9C65-AFE59B7D771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43</xdr:row>
      <xdr:rowOff>9525</xdr:rowOff>
    </xdr:from>
    <xdr:to>
      <xdr:col>11</xdr:col>
      <xdr:colOff>219075</xdr:colOff>
      <xdr:row>43</xdr:row>
      <xdr:rowOff>161925</xdr:rowOff>
    </xdr:to>
    <xdr:pic>
      <xdr:nvPicPr>
        <xdr:cNvPr id="11" name="Picture 63">
          <a:extLst>
            <a:ext uri="{FF2B5EF4-FFF2-40B4-BE49-F238E27FC236}">
              <a16:creationId xmlns:a16="http://schemas.microsoft.com/office/drawing/2014/main" id="{6644117F-4BD0-45BD-B361-AACB22B585B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43</xdr:row>
      <xdr:rowOff>9525</xdr:rowOff>
    </xdr:from>
    <xdr:to>
      <xdr:col>12</xdr:col>
      <xdr:colOff>219075</xdr:colOff>
      <xdr:row>43</xdr:row>
      <xdr:rowOff>161925</xdr:rowOff>
    </xdr:to>
    <xdr:pic>
      <xdr:nvPicPr>
        <xdr:cNvPr id="12" name="Picture 62">
          <a:extLst>
            <a:ext uri="{FF2B5EF4-FFF2-40B4-BE49-F238E27FC236}">
              <a16:creationId xmlns:a16="http://schemas.microsoft.com/office/drawing/2014/main" id="{29E1404E-5A74-4318-B0E8-2FD2285DC7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43</xdr:row>
      <xdr:rowOff>9525</xdr:rowOff>
    </xdr:from>
    <xdr:to>
      <xdr:col>13</xdr:col>
      <xdr:colOff>219075</xdr:colOff>
      <xdr:row>43</xdr:row>
      <xdr:rowOff>161925</xdr:rowOff>
    </xdr:to>
    <xdr:pic>
      <xdr:nvPicPr>
        <xdr:cNvPr id="13" name="Picture 61">
          <a:extLst>
            <a:ext uri="{FF2B5EF4-FFF2-40B4-BE49-F238E27FC236}">
              <a16:creationId xmlns:a16="http://schemas.microsoft.com/office/drawing/2014/main" id="{08201A0C-2CB0-47B3-AF7F-DF9763A4CA9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69723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51</xdr:row>
      <xdr:rowOff>9525</xdr:rowOff>
    </xdr:from>
    <xdr:to>
      <xdr:col>2</xdr:col>
      <xdr:colOff>219075</xdr:colOff>
      <xdr:row>51</xdr:row>
      <xdr:rowOff>161925</xdr:rowOff>
    </xdr:to>
    <xdr:pic>
      <xdr:nvPicPr>
        <xdr:cNvPr id="14" name="Picture 60">
          <a:extLst>
            <a:ext uri="{FF2B5EF4-FFF2-40B4-BE49-F238E27FC236}">
              <a16:creationId xmlns:a16="http://schemas.microsoft.com/office/drawing/2014/main" id="{4D28E4F6-E47D-432A-A481-3A4ADE5243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51</xdr:row>
      <xdr:rowOff>9525</xdr:rowOff>
    </xdr:from>
    <xdr:to>
      <xdr:col>3</xdr:col>
      <xdr:colOff>219075</xdr:colOff>
      <xdr:row>51</xdr:row>
      <xdr:rowOff>161925</xdr:rowOff>
    </xdr:to>
    <xdr:pic>
      <xdr:nvPicPr>
        <xdr:cNvPr id="15" name="Picture 59">
          <a:extLst>
            <a:ext uri="{FF2B5EF4-FFF2-40B4-BE49-F238E27FC236}">
              <a16:creationId xmlns:a16="http://schemas.microsoft.com/office/drawing/2014/main" id="{44AA9F9C-E45C-4B65-93F9-4E55AE02AAD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51</xdr:row>
      <xdr:rowOff>9525</xdr:rowOff>
    </xdr:from>
    <xdr:to>
      <xdr:col>4</xdr:col>
      <xdr:colOff>219075</xdr:colOff>
      <xdr:row>51</xdr:row>
      <xdr:rowOff>161925</xdr:rowOff>
    </xdr:to>
    <xdr:pic>
      <xdr:nvPicPr>
        <xdr:cNvPr id="16" name="Picture 58">
          <a:extLst>
            <a:ext uri="{FF2B5EF4-FFF2-40B4-BE49-F238E27FC236}">
              <a16:creationId xmlns:a16="http://schemas.microsoft.com/office/drawing/2014/main" id="{1F888797-C7F5-4BB3-9B77-421D2EC6F35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51</xdr:row>
      <xdr:rowOff>9525</xdr:rowOff>
    </xdr:from>
    <xdr:to>
      <xdr:col>5</xdr:col>
      <xdr:colOff>219075</xdr:colOff>
      <xdr:row>51</xdr:row>
      <xdr:rowOff>161925</xdr:rowOff>
    </xdr:to>
    <xdr:pic>
      <xdr:nvPicPr>
        <xdr:cNvPr id="17" name="Picture 57">
          <a:extLst>
            <a:ext uri="{FF2B5EF4-FFF2-40B4-BE49-F238E27FC236}">
              <a16:creationId xmlns:a16="http://schemas.microsoft.com/office/drawing/2014/main" id="{2D7E5F6C-2458-42E5-A8C8-F291AE789C6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51</xdr:row>
      <xdr:rowOff>9525</xdr:rowOff>
    </xdr:from>
    <xdr:to>
      <xdr:col>6</xdr:col>
      <xdr:colOff>219075</xdr:colOff>
      <xdr:row>51</xdr:row>
      <xdr:rowOff>161925</xdr:rowOff>
    </xdr:to>
    <xdr:pic>
      <xdr:nvPicPr>
        <xdr:cNvPr id="18" name="Picture 56">
          <a:extLst>
            <a:ext uri="{FF2B5EF4-FFF2-40B4-BE49-F238E27FC236}">
              <a16:creationId xmlns:a16="http://schemas.microsoft.com/office/drawing/2014/main" id="{35406236-7FE9-4F2C-9EE6-84870F3812F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51</xdr:row>
      <xdr:rowOff>9525</xdr:rowOff>
    </xdr:from>
    <xdr:to>
      <xdr:col>7</xdr:col>
      <xdr:colOff>219075</xdr:colOff>
      <xdr:row>51</xdr:row>
      <xdr:rowOff>161925</xdr:rowOff>
    </xdr:to>
    <xdr:pic>
      <xdr:nvPicPr>
        <xdr:cNvPr id="19" name="Picture 55">
          <a:extLst>
            <a:ext uri="{FF2B5EF4-FFF2-40B4-BE49-F238E27FC236}">
              <a16:creationId xmlns:a16="http://schemas.microsoft.com/office/drawing/2014/main" id="{AACE7877-11A9-45D6-A721-615222ABBE9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51</xdr:row>
      <xdr:rowOff>9525</xdr:rowOff>
    </xdr:from>
    <xdr:to>
      <xdr:col>8</xdr:col>
      <xdr:colOff>219075</xdr:colOff>
      <xdr:row>51</xdr:row>
      <xdr:rowOff>161925</xdr:rowOff>
    </xdr:to>
    <xdr:pic>
      <xdr:nvPicPr>
        <xdr:cNvPr id="20" name="Picture 54">
          <a:extLst>
            <a:ext uri="{FF2B5EF4-FFF2-40B4-BE49-F238E27FC236}">
              <a16:creationId xmlns:a16="http://schemas.microsoft.com/office/drawing/2014/main" id="{3416FCA1-F01F-43B6-9BB0-62C630DA9DA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51</xdr:row>
      <xdr:rowOff>9525</xdr:rowOff>
    </xdr:from>
    <xdr:to>
      <xdr:col>9</xdr:col>
      <xdr:colOff>219075</xdr:colOff>
      <xdr:row>51</xdr:row>
      <xdr:rowOff>161925</xdr:rowOff>
    </xdr:to>
    <xdr:pic>
      <xdr:nvPicPr>
        <xdr:cNvPr id="21" name="Picture 53">
          <a:extLst>
            <a:ext uri="{FF2B5EF4-FFF2-40B4-BE49-F238E27FC236}">
              <a16:creationId xmlns:a16="http://schemas.microsoft.com/office/drawing/2014/main" id="{D056C1F9-0398-43B7-A74E-48133E80807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51</xdr:row>
      <xdr:rowOff>9525</xdr:rowOff>
    </xdr:from>
    <xdr:to>
      <xdr:col>10</xdr:col>
      <xdr:colOff>219075</xdr:colOff>
      <xdr:row>51</xdr:row>
      <xdr:rowOff>161925</xdr:rowOff>
    </xdr:to>
    <xdr:pic>
      <xdr:nvPicPr>
        <xdr:cNvPr id="22" name="Picture 52">
          <a:extLst>
            <a:ext uri="{FF2B5EF4-FFF2-40B4-BE49-F238E27FC236}">
              <a16:creationId xmlns:a16="http://schemas.microsoft.com/office/drawing/2014/main" id="{2F4E7928-93BF-4F59-9EC0-7120BE52B30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51</xdr:row>
      <xdr:rowOff>9525</xdr:rowOff>
    </xdr:from>
    <xdr:to>
      <xdr:col>11</xdr:col>
      <xdr:colOff>219075</xdr:colOff>
      <xdr:row>51</xdr:row>
      <xdr:rowOff>161925</xdr:rowOff>
    </xdr:to>
    <xdr:pic>
      <xdr:nvPicPr>
        <xdr:cNvPr id="23" name="Picture 51">
          <a:extLst>
            <a:ext uri="{FF2B5EF4-FFF2-40B4-BE49-F238E27FC236}">
              <a16:creationId xmlns:a16="http://schemas.microsoft.com/office/drawing/2014/main" id="{A1479D85-C659-4EA8-9DF2-996D896CDD3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51</xdr:row>
      <xdr:rowOff>9525</xdr:rowOff>
    </xdr:from>
    <xdr:to>
      <xdr:col>12</xdr:col>
      <xdr:colOff>219075</xdr:colOff>
      <xdr:row>51</xdr:row>
      <xdr:rowOff>161925</xdr:rowOff>
    </xdr:to>
    <xdr:pic>
      <xdr:nvPicPr>
        <xdr:cNvPr id="24" name="Picture 50">
          <a:extLst>
            <a:ext uri="{FF2B5EF4-FFF2-40B4-BE49-F238E27FC236}">
              <a16:creationId xmlns:a16="http://schemas.microsoft.com/office/drawing/2014/main" id="{2A9B4759-0223-4220-AD14-43CBA78FC9B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51</xdr:row>
      <xdr:rowOff>9525</xdr:rowOff>
    </xdr:from>
    <xdr:to>
      <xdr:col>13</xdr:col>
      <xdr:colOff>219075</xdr:colOff>
      <xdr:row>51</xdr:row>
      <xdr:rowOff>161925</xdr:rowOff>
    </xdr:to>
    <xdr:pic>
      <xdr:nvPicPr>
        <xdr:cNvPr id="25" name="Picture 49">
          <a:extLst>
            <a:ext uri="{FF2B5EF4-FFF2-40B4-BE49-F238E27FC236}">
              <a16:creationId xmlns:a16="http://schemas.microsoft.com/office/drawing/2014/main" id="{37C823A3-EC1E-48D9-A858-6A423663DCF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88296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59</xdr:row>
      <xdr:rowOff>9525</xdr:rowOff>
    </xdr:from>
    <xdr:to>
      <xdr:col>2</xdr:col>
      <xdr:colOff>219075</xdr:colOff>
      <xdr:row>59</xdr:row>
      <xdr:rowOff>161925</xdr:rowOff>
    </xdr:to>
    <xdr:pic>
      <xdr:nvPicPr>
        <xdr:cNvPr id="26" name="Picture 48">
          <a:extLst>
            <a:ext uri="{FF2B5EF4-FFF2-40B4-BE49-F238E27FC236}">
              <a16:creationId xmlns:a16="http://schemas.microsoft.com/office/drawing/2014/main" id="{196B03A8-2727-476F-95A4-6DA8E40037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59</xdr:row>
      <xdr:rowOff>9525</xdr:rowOff>
    </xdr:from>
    <xdr:to>
      <xdr:col>3</xdr:col>
      <xdr:colOff>219075</xdr:colOff>
      <xdr:row>59</xdr:row>
      <xdr:rowOff>161925</xdr:rowOff>
    </xdr:to>
    <xdr:pic>
      <xdr:nvPicPr>
        <xdr:cNvPr id="27" name="Picture 47">
          <a:extLst>
            <a:ext uri="{FF2B5EF4-FFF2-40B4-BE49-F238E27FC236}">
              <a16:creationId xmlns:a16="http://schemas.microsoft.com/office/drawing/2014/main" id="{2AF0ED7A-DAB2-417F-8096-AD7FF5E65D1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59</xdr:row>
      <xdr:rowOff>9525</xdr:rowOff>
    </xdr:from>
    <xdr:to>
      <xdr:col>4</xdr:col>
      <xdr:colOff>219075</xdr:colOff>
      <xdr:row>59</xdr:row>
      <xdr:rowOff>161925</xdr:rowOff>
    </xdr:to>
    <xdr:pic>
      <xdr:nvPicPr>
        <xdr:cNvPr id="28" name="Picture 46">
          <a:extLst>
            <a:ext uri="{FF2B5EF4-FFF2-40B4-BE49-F238E27FC236}">
              <a16:creationId xmlns:a16="http://schemas.microsoft.com/office/drawing/2014/main" id="{5304F207-E63F-4132-BF29-D86A46BE092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59</xdr:row>
      <xdr:rowOff>9525</xdr:rowOff>
    </xdr:from>
    <xdr:to>
      <xdr:col>5</xdr:col>
      <xdr:colOff>219075</xdr:colOff>
      <xdr:row>59</xdr:row>
      <xdr:rowOff>161925</xdr:rowOff>
    </xdr:to>
    <xdr:pic>
      <xdr:nvPicPr>
        <xdr:cNvPr id="29" name="Picture 45">
          <a:extLst>
            <a:ext uri="{FF2B5EF4-FFF2-40B4-BE49-F238E27FC236}">
              <a16:creationId xmlns:a16="http://schemas.microsoft.com/office/drawing/2014/main" id="{FF39918E-719A-459F-A863-2B95BABE8F3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59</xdr:row>
      <xdr:rowOff>9525</xdr:rowOff>
    </xdr:from>
    <xdr:to>
      <xdr:col>6</xdr:col>
      <xdr:colOff>219075</xdr:colOff>
      <xdr:row>59</xdr:row>
      <xdr:rowOff>161925</xdr:rowOff>
    </xdr:to>
    <xdr:pic>
      <xdr:nvPicPr>
        <xdr:cNvPr id="30" name="Picture 44">
          <a:extLst>
            <a:ext uri="{FF2B5EF4-FFF2-40B4-BE49-F238E27FC236}">
              <a16:creationId xmlns:a16="http://schemas.microsoft.com/office/drawing/2014/main" id="{D4A40FFB-BD9B-4806-8840-5F058039941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59</xdr:row>
      <xdr:rowOff>9525</xdr:rowOff>
    </xdr:from>
    <xdr:to>
      <xdr:col>7</xdr:col>
      <xdr:colOff>219075</xdr:colOff>
      <xdr:row>59</xdr:row>
      <xdr:rowOff>161925</xdr:rowOff>
    </xdr:to>
    <xdr:pic>
      <xdr:nvPicPr>
        <xdr:cNvPr id="31" name="Picture 43">
          <a:extLst>
            <a:ext uri="{FF2B5EF4-FFF2-40B4-BE49-F238E27FC236}">
              <a16:creationId xmlns:a16="http://schemas.microsoft.com/office/drawing/2014/main" id="{8F6B79DA-C24E-4E68-B01E-71060EEF0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59</xdr:row>
      <xdr:rowOff>9525</xdr:rowOff>
    </xdr:from>
    <xdr:to>
      <xdr:col>8</xdr:col>
      <xdr:colOff>219075</xdr:colOff>
      <xdr:row>59</xdr:row>
      <xdr:rowOff>161925</xdr:rowOff>
    </xdr:to>
    <xdr:pic>
      <xdr:nvPicPr>
        <xdr:cNvPr id="32" name="Picture 42">
          <a:extLst>
            <a:ext uri="{FF2B5EF4-FFF2-40B4-BE49-F238E27FC236}">
              <a16:creationId xmlns:a16="http://schemas.microsoft.com/office/drawing/2014/main" id="{427969B3-99F9-4AA3-942E-972A9134E38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59</xdr:row>
      <xdr:rowOff>9525</xdr:rowOff>
    </xdr:from>
    <xdr:to>
      <xdr:col>9</xdr:col>
      <xdr:colOff>219075</xdr:colOff>
      <xdr:row>59</xdr:row>
      <xdr:rowOff>161925</xdr:rowOff>
    </xdr:to>
    <xdr:pic>
      <xdr:nvPicPr>
        <xdr:cNvPr id="33" name="Picture 41">
          <a:extLst>
            <a:ext uri="{FF2B5EF4-FFF2-40B4-BE49-F238E27FC236}">
              <a16:creationId xmlns:a16="http://schemas.microsoft.com/office/drawing/2014/main" id="{A0C19E6F-10BE-432D-A492-21C31997DF7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59</xdr:row>
      <xdr:rowOff>9525</xdr:rowOff>
    </xdr:from>
    <xdr:to>
      <xdr:col>10</xdr:col>
      <xdr:colOff>219075</xdr:colOff>
      <xdr:row>59</xdr:row>
      <xdr:rowOff>161925</xdr:rowOff>
    </xdr:to>
    <xdr:pic>
      <xdr:nvPicPr>
        <xdr:cNvPr id="34" name="Picture 40">
          <a:extLst>
            <a:ext uri="{FF2B5EF4-FFF2-40B4-BE49-F238E27FC236}">
              <a16:creationId xmlns:a16="http://schemas.microsoft.com/office/drawing/2014/main" id="{C6F13B65-1009-487E-A092-88428749A0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59</xdr:row>
      <xdr:rowOff>9525</xdr:rowOff>
    </xdr:from>
    <xdr:to>
      <xdr:col>11</xdr:col>
      <xdr:colOff>219075</xdr:colOff>
      <xdr:row>59</xdr:row>
      <xdr:rowOff>161925</xdr:rowOff>
    </xdr:to>
    <xdr:pic>
      <xdr:nvPicPr>
        <xdr:cNvPr id="35" name="Picture 39">
          <a:extLst>
            <a:ext uri="{FF2B5EF4-FFF2-40B4-BE49-F238E27FC236}">
              <a16:creationId xmlns:a16="http://schemas.microsoft.com/office/drawing/2014/main" id="{5BEFAF67-7181-48E0-AC79-2DC8FE63381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59</xdr:row>
      <xdr:rowOff>9525</xdr:rowOff>
    </xdr:from>
    <xdr:to>
      <xdr:col>12</xdr:col>
      <xdr:colOff>219075</xdr:colOff>
      <xdr:row>59</xdr:row>
      <xdr:rowOff>161925</xdr:rowOff>
    </xdr:to>
    <xdr:pic>
      <xdr:nvPicPr>
        <xdr:cNvPr id="36" name="Picture 38">
          <a:extLst>
            <a:ext uri="{FF2B5EF4-FFF2-40B4-BE49-F238E27FC236}">
              <a16:creationId xmlns:a16="http://schemas.microsoft.com/office/drawing/2014/main" id="{37396782-3FB9-4DD0-826A-CAB30989AD3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59</xdr:row>
      <xdr:rowOff>9525</xdr:rowOff>
    </xdr:from>
    <xdr:to>
      <xdr:col>13</xdr:col>
      <xdr:colOff>219075</xdr:colOff>
      <xdr:row>59</xdr:row>
      <xdr:rowOff>161925</xdr:rowOff>
    </xdr:to>
    <xdr:pic>
      <xdr:nvPicPr>
        <xdr:cNvPr id="37" name="Picture 37">
          <a:extLst>
            <a:ext uri="{FF2B5EF4-FFF2-40B4-BE49-F238E27FC236}">
              <a16:creationId xmlns:a16="http://schemas.microsoft.com/office/drawing/2014/main" id="{1E59E061-BDAE-4B95-98C4-924CF4B1C6B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068705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67</xdr:row>
      <xdr:rowOff>9525</xdr:rowOff>
    </xdr:from>
    <xdr:to>
      <xdr:col>2</xdr:col>
      <xdr:colOff>219075</xdr:colOff>
      <xdr:row>67</xdr:row>
      <xdr:rowOff>161925</xdr:rowOff>
    </xdr:to>
    <xdr:pic>
      <xdr:nvPicPr>
        <xdr:cNvPr id="38" name="Picture 36">
          <a:extLst>
            <a:ext uri="{FF2B5EF4-FFF2-40B4-BE49-F238E27FC236}">
              <a16:creationId xmlns:a16="http://schemas.microsoft.com/office/drawing/2014/main" id="{482BB524-90D3-455B-AD59-842609E2708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67</xdr:row>
      <xdr:rowOff>9525</xdr:rowOff>
    </xdr:from>
    <xdr:to>
      <xdr:col>3</xdr:col>
      <xdr:colOff>219075</xdr:colOff>
      <xdr:row>67</xdr:row>
      <xdr:rowOff>161925</xdr:rowOff>
    </xdr:to>
    <xdr:pic>
      <xdr:nvPicPr>
        <xdr:cNvPr id="39" name="Picture 35">
          <a:extLst>
            <a:ext uri="{FF2B5EF4-FFF2-40B4-BE49-F238E27FC236}">
              <a16:creationId xmlns:a16="http://schemas.microsoft.com/office/drawing/2014/main" id="{73D30D3C-B61B-4BF3-A209-3B0F18B0925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67</xdr:row>
      <xdr:rowOff>9525</xdr:rowOff>
    </xdr:from>
    <xdr:to>
      <xdr:col>4</xdr:col>
      <xdr:colOff>219075</xdr:colOff>
      <xdr:row>67</xdr:row>
      <xdr:rowOff>161925</xdr:rowOff>
    </xdr:to>
    <xdr:pic>
      <xdr:nvPicPr>
        <xdr:cNvPr id="40" name="Picture 34">
          <a:extLst>
            <a:ext uri="{FF2B5EF4-FFF2-40B4-BE49-F238E27FC236}">
              <a16:creationId xmlns:a16="http://schemas.microsoft.com/office/drawing/2014/main" id="{8DA7EF69-EE31-47AA-94AE-80FC4942188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67</xdr:row>
      <xdr:rowOff>9525</xdr:rowOff>
    </xdr:from>
    <xdr:to>
      <xdr:col>5</xdr:col>
      <xdr:colOff>219075</xdr:colOff>
      <xdr:row>67</xdr:row>
      <xdr:rowOff>161925</xdr:rowOff>
    </xdr:to>
    <xdr:pic>
      <xdr:nvPicPr>
        <xdr:cNvPr id="41" name="Picture 33">
          <a:extLst>
            <a:ext uri="{FF2B5EF4-FFF2-40B4-BE49-F238E27FC236}">
              <a16:creationId xmlns:a16="http://schemas.microsoft.com/office/drawing/2014/main" id="{B744C9F7-BF02-49CD-A9CC-7E93F80D501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67</xdr:row>
      <xdr:rowOff>9525</xdr:rowOff>
    </xdr:from>
    <xdr:to>
      <xdr:col>6</xdr:col>
      <xdr:colOff>219075</xdr:colOff>
      <xdr:row>67</xdr:row>
      <xdr:rowOff>161925</xdr:rowOff>
    </xdr:to>
    <xdr:pic>
      <xdr:nvPicPr>
        <xdr:cNvPr id="42" name="Picture 32">
          <a:extLst>
            <a:ext uri="{FF2B5EF4-FFF2-40B4-BE49-F238E27FC236}">
              <a16:creationId xmlns:a16="http://schemas.microsoft.com/office/drawing/2014/main" id="{96561AFA-B3BF-4112-A79F-4C8180C41E8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67</xdr:row>
      <xdr:rowOff>9525</xdr:rowOff>
    </xdr:from>
    <xdr:to>
      <xdr:col>7</xdr:col>
      <xdr:colOff>219075</xdr:colOff>
      <xdr:row>67</xdr:row>
      <xdr:rowOff>161925</xdr:rowOff>
    </xdr:to>
    <xdr:pic>
      <xdr:nvPicPr>
        <xdr:cNvPr id="43" name="Picture 31">
          <a:extLst>
            <a:ext uri="{FF2B5EF4-FFF2-40B4-BE49-F238E27FC236}">
              <a16:creationId xmlns:a16="http://schemas.microsoft.com/office/drawing/2014/main" id="{5669ED42-AA66-44E0-976A-2460EF46DEE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67</xdr:row>
      <xdr:rowOff>9525</xdr:rowOff>
    </xdr:from>
    <xdr:to>
      <xdr:col>8</xdr:col>
      <xdr:colOff>219075</xdr:colOff>
      <xdr:row>67</xdr:row>
      <xdr:rowOff>161925</xdr:rowOff>
    </xdr:to>
    <xdr:pic>
      <xdr:nvPicPr>
        <xdr:cNvPr id="44" name="Picture 30">
          <a:extLst>
            <a:ext uri="{FF2B5EF4-FFF2-40B4-BE49-F238E27FC236}">
              <a16:creationId xmlns:a16="http://schemas.microsoft.com/office/drawing/2014/main" id="{4ADB1C7B-9842-4BA7-B83F-B346EB2391EE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67</xdr:row>
      <xdr:rowOff>9525</xdr:rowOff>
    </xdr:from>
    <xdr:to>
      <xdr:col>9</xdr:col>
      <xdr:colOff>219075</xdr:colOff>
      <xdr:row>67</xdr:row>
      <xdr:rowOff>161925</xdr:rowOff>
    </xdr:to>
    <xdr:pic>
      <xdr:nvPicPr>
        <xdr:cNvPr id="45" name="Picture 29">
          <a:extLst>
            <a:ext uri="{FF2B5EF4-FFF2-40B4-BE49-F238E27FC236}">
              <a16:creationId xmlns:a16="http://schemas.microsoft.com/office/drawing/2014/main" id="{50FBA542-693A-4721-A5E9-F050F0253E2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67</xdr:row>
      <xdr:rowOff>9525</xdr:rowOff>
    </xdr:from>
    <xdr:to>
      <xdr:col>10</xdr:col>
      <xdr:colOff>219075</xdr:colOff>
      <xdr:row>67</xdr:row>
      <xdr:rowOff>161925</xdr:rowOff>
    </xdr:to>
    <xdr:pic>
      <xdr:nvPicPr>
        <xdr:cNvPr id="46" name="Picture 28">
          <a:extLst>
            <a:ext uri="{FF2B5EF4-FFF2-40B4-BE49-F238E27FC236}">
              <a16:creationId xmlns:a16="http://schemas.microsoft.com/office/drawing/2014/main" id="{175BBC38-BC0B-496E-8952-B8382F7F28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67</xdr:row>
      <xdr:rowOff>9525</xdr:rowOff>
    </xdr:from>
    <xdr:to>
      <xdr:col>11</xdr:col>
      <xdr:colOff>219075</xdr:colOff>
      <xdr:row>67</xdr:row>
      <xdr:rowOff>161925</xdr:rowOff>
    </xdr:to>
    <xdr:pic>
      <xdr:nvPicPr>
        <xdr:cNvPr id="47" name="Picture 27">
          <a:extLst>
            <a:ext uri="{FF2B5EF4-FFF2-40B4-BE49-F238E27FC236}">
              <a16:creationId xmlns:a16="http://schemas.microsoft.com/office/drawing/2014/main" id="{AFC961EE-38F4-4A6F-8D14-835055E54A3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67</xdr:row>
      <xdr:rowOff>9525</xdr:rowOff>
    </xdr:from>
    <xdr:to>
      <xdr:col>12</xdr:col>
      <xdr:colOff>219075</xdr:colOff>
      <xdr:row>67</xdr:row>
      <xdr:rowOff>161925</xdr:rowOff>
    </xdr:to>
    <xdr:pic>
      <xdr:nvPicPr>
        <xdr:cNvPr id="48" name="Picture 26">
          <a:extLst>
            <a:ext uri="{FF2B5EF4-FFF2-40B4-BE49-F238E27FC236}">
              <a16:creationId xmlns:a16="http://schemas.microsoft.com/office/drawing/2014/main" id="{25E115C9-456C-4725-91B2-B71BAE2A55A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67</xdr:row>
      <xdr:rowOff>9525</xdr:rowOff>
    </xdr:from>
    <xdr:to>
      <xdr:col>13</xdr:col>
      <xdr:colOff>219075</xdr:colOff>
      <xdr:row>67</xdr:row>
      <xdr:rowOff>161925</xdr:rowOff>
    </xdr:to>
    <xdr:pic>
      <xdr:nvPicPr>
        <xdr:cNvPr id="49" name="Picture 25">
          <a:extLst>
            <a:ext uri="{FF2B5EF4-FFF2-40B4-BE49-F238E27FC236}">
              <a16:creationId xmlns:a16="http://schemas.microsoft.com/office/drawing/2014/main" id="{E8F7517D-90A4-492C-A3C4-B74437C0D67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254442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75</xdr:row>
      <xdr:rowOff>9525</xdr:rowOff>
    </xdr:from>
    <xdr:to>
      <xdr:col>2</xdr:col>
      <xdr:colOff>219075</xdr:colOff>
      <xdr:row>75</xdr:row>
      <xdr:rowOff>161925</xdr:rowOff>
    </xdr:to>
    <xdr:pic>
      <xdr:nvPicPr>
        <xdr:cNvPr id="50" name="Picture 24">
          <a:extLst>
            <a:ext uri="{FF2B5EF4-FFF2-40B4-BE49-F238E27FC236}">
              <a16:creationId xmlns:a16="http://schemas.microsoft.com/office/drawing/2014/main" id="{666483E7-5168-4BDD-AB99-228F250278E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75</xdr:row>
      <xdr:rowOff>9525</xdr:rowOff>
    </xdr:from>
    <xdr:to>
      <xdr:col>3</xdr:col>
      <xdr:colOff>219075</xdr:colOff>
      <xdr:row>75</xdr:row>
      <xdr:rowOff>161925</xdr:rowOff>
    </xdr:to>
    <xdr:pic>
      <xdr:nvPicPr>
        <xdr:cNvPr id="51" name="Picture 23">
          <a:extLst>
            <a:ext uri="{FF2B5EF4-FFF2-40B4-BE49-F238E27FC236}">
              <a16:creationId xmlns:a16="http://schemas.microsoft.com/office/drawing/2014/main" id="{1C6B6D53-9330-44A2-8736-A67B9DD039A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75</xdr:row>
      <xdr:rowOff>9525</xdr:rowOff>
    </xdr:from>
    <xdr:to>
      <xdr:col>4</xdr:col>
      <xdr:colOff>219075</xdr:colOff>
      <xdr:row>75</xdr:row>
      <xdr:rowOff>161925</xdr:rowOff>
    </xdr:to>
    <xdr:pic>
      <xdr:nvPicPr>
        <xdr:cNvPr id="52" name="Picture 22">
          <a:extLst>
            <a:ext uri="{FF2B5EF4-FFF2-40B4-BE49-F238E27FC236}">
              <a16:creationId xmlns:a16="http://schemas.microsoft.com/office/drawing/2014/main" id="{CE31E052-28FC-4E09-8399-A4A788093C0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75</xdr:row>
      <xdr:rowOff>9525</xdr:rowOff>
    </xdr:from>
    <xdr:to>
      <xdr:col>5</xdr:col>
      <xdr:colOff>219075</xdr:colOff>
      <xdr:row>75</xdr:row>
      <xdr:rowOff>161925</xdr:rowOff>
    </xdr:to>
    <xdr:pic>
      <xdr:nvPicPr>
        <xdr:cNvPr id="53" name="Picture 21">
          <a:extLst>
            <a:ext uri="{FF2B5EF4-FFF2-40B4-BE49-F238E27FC236}">
              <a16:creationId xmlns:a16="http://schemas.microsoft.com/office/drawing/2014/main" id="{77D38A38-A426-4BB7-9756-37B38EB375E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75</xdr:row>
      <xdr:rowOff>9525</xdr:rowOff>
    </xdr:from>
    <xdr:to>
      <xdr:col>6</xdr:col>
      <xdr:colOff>219075</xdr:colOff>
      <xdr:row>75</xdr:row>
      <xdr:rowOff>161925</xdr:rowOff>
    </xdr:to>
    <xdr:pic>
      <xdr:nvPicPr>
        <xdr:cNvPr id="54" name="Picture 20">
          <a:extLst>
            <a:ext uri="{FF2B5EF4-FFF2-40B4-BE49-F238E27FC236}">
              <a16:creationId xmlns:a16="http://schemas.microsoft.com/office/drawing/2014/main" id="{DBE96850-91E1-4F66-8037-6C6DCAFD970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75</xdr:row>
      <xdr:rowOff>9525</xdr:rowOff>
    </xdr:from>
    <xdr:to>
      <xdr:col>7</xdr:col>
      <xdr:colOff>219075</xdr:colOff>
      <xdr:row>75</xdr:row>
      <xdr:rowOff>161925</xdr:rowOff>
    </xdr:to>
    <xdr:pic>
      <xdr:nvPicPr>
        <xdr:cNvPr id="55" name="Picture 19">
          <a:extLst>
            <a:ext uri="{FF2B5EF4-FFF2-40B4-BE49-F238E27FC236}">
              <a16:creationId xmlns:a16="http://schemas.microsoft.com/office/drawing/2014/main" id="{95458643-81F6-4F55-967C-D1EAC68FE3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75</xdr:row>
      <xdr:rowOff>9525</xdr:rowOff>
    </xdr:from>
    <xdr:to>
      <xdr:col>8</xdr:col>
      <xdr:colOff>219075</xdr:colOff>
      <xdr:row>75</xdr:row>
      <xdr:rowOff>161925</xdr:rowOff>
    </xdr:to>
    <xdr:pic>
      <xdr:nvPicPr>
        <xdr:cNvPr id="56" name="Picture 18">
          <a:extLst>
            <a:ext uri="{FF2B5EF4-FFF2-40B4-BE49-F238E27FC236}">
              <a16:creationId xmlns:a16="http://schemas.microsoft.com/office/drawing/2014/main" id="{04419E83-FAEE-4212-AD66-36107C76E78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75</xdr:row>
      <xdr:rowOff>9525</xdr:rowOff>
    </xdr:from>
    <xdr:to>
      <xdr:col>9</xdr:col>
      <xdr:colOff>219075</xdr:colOff>
      <xdr:row>75</xdr:row>
      <xdr:rowOff>161925</xdr:rowOff>
    </xdr:to>
    <xdr:pic>
      <xdr:nvPicPr>
        <xdr:cNvPr id="57" name="Picture 17">
          <a:extLst>
            <a:ext uri="{FF2B5EF4-FFF2-40B4-BE49-F238E27FC236}">
              <a16:creationId xmlns:a16="http://schemas.microsoft.com/office/drawing/2014/main" id="{57E54498-0005-49D3-9E09-60D0A52D6F3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75</xdr:row>
      <xdr:rowOff>9525</xdr:rowOff>
    </xdr:from>
    <xdr:to>
      <xdr:col>10</xdr:col>
      <xdr:colOff>219075</xdr:colOff>
      <xdr:row>75</xdr:row>
      <xdr:rowOff>161925</xdr:rowOff>
    </xdr:to>
    <xdr:pic>
      <xdr:nvPicPr>
        <xdr:cNvPr id="58" name="Picture 16">
          <a:extLst>
            <a:ext uri="{FF2B5EF4-FFF2-40B4-BE49-F238E27FC236}">
              <a16:creationId xmlns:a16="http://schemas.microsoft.com/office/drawing/2014/main" id="{FB1E4A85-721C-4053-951C-A7ABB588298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75</xdr:row>
      <xdr:rowOff>9525</xdr:rowOff>
    </xdr:from>
    <xdr:to>
      <xdr:col>11</xdr:col>
      <xdr:colOff>219075</xdr:colOff>
      <xdr:row>75</xdr:row>
      <xdr:rowOff>161925</xdr:rowOff>
    </xdr:to>
    <xdr:pic>
      <xdr:nvPicPr>
        <xdr:cNvPr id="59" name="Picture 15">
          <a:extLst>
            <a:ext uri="{FF2B5EF4-FFF2-40B4-BE49-F238E27FC236}">
              <a16:creationId xmlns:a16="http://schemas.microsoft.com/office/drawing/2014/main" id="{B7862AC2-3466-49CB-B552-2EBFC5EA0C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75</xdr:row>
      <xdr:rowOff>9525</xdr:rowOff>
    </xdr:from>
    <xdr:to>
      <xdr:col>12</xdr:col>
      <xdr:colOff>219075</xdr:colOff>
      <xdr:row>75</xdr:row>
      <xdr:rowOff>161925</xdr:rowOff>
    </xdr:to>
    <xdr:pic>
      <xdr:nvPicPr>
        <xdr:cNvPr id="60" name="Picture 14">
          <a:extLst>
            <a:ext uri="{FF2B5EF4-FFF2-40B4-BE49-F238E27FC236}">
              <a16:creationId xmlns:a16="http://schemas.microsoft.com/office/drawing/2014/main" id="{4C7806A8-E831-4F3C-8C53-33777482B7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75</xdr:row>
      <xdr:rowOff>9525</xdr:rowOff>
    </xdr:from>
    <xdr:to>
      <xdr:col>13</xdr:col>
      <xdr:colOff>219075</xdr:colOff>
      <xdr:row>75</xdr:row>
      <xdr:rowOff>161925</xdr:rowOff>
    </xdr:to>
    <xdr:pic>
      <xdr:nvPicPr>
        <xdr:cNvPr id="61" name="Picture 13">
          <a:extLst>
            <a:ext uri="{FF2B5EF4-FFF2-40B4-BE49-F238E27FC236}">
              <a16:creationId xmlns:a16="http://schemas.microsoft.com/office/drawing/2014/main" id="{86647AAB-1110-42DF-B04F-632BBC8019A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4401800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2</xdr:col>
      <xdr:colOff>9525</xdr:colOff>
      <xdr:row>83</xdr:row>
      <xdr:rowOff>9525</xdr:rowOff>
    </xdr:from>
    <xdr:to>
      <xdr:col>2</xdr:col>
      <xdr:colOff>219075</xdr:colOff>
      <xdr:row>83</xdr:row>
      <xdr:rowOff>161925</xdr:rowOff>
    </xdr:to>
    <xdr:pic>
      <xdr:nvPicPr>
        <xdr:cNvPr id="62" name="Picture 12">
          <a:extLst>
            <a:ext uri="{FF2B5EF4-FFF2-40B4-BE49-F238E27FC236}">
              <a16:creationId xmlns:a16="http://schemas.microsoft.com/office/drawing/2014/main" id="{DED405A3-DD56-47DD-894D-F515497BCAB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3</xdr:col>
      <xdr:colOff>9525</xdr:colOff>
      <xdr:row>83</xdr:row>
      <xdr:rowOff>9525</xdr:rowOff>
    </xdr:from>
    <xdr:to>
      <xdr:col>3</xdr:col>
      <xdr:colOff>219075</xdr:colOff>
      <xdr:row>83</xdr:row>
      <xdr:rowOff>161925</xdr:rowOff>
    </xdr:to>
    <xdr:pic>
      <xdr:nvPicPr>
        <xdr:cNvPr id="63" name="Picture 11">
          <a:extLst>
            <a:ext uri="{FF2B5EF4-FFF2-40B4-BE49-F238E27FC236}">
              <a16:creationId xmlns:a16="http://schemas.microsoft.com/office/drawing/2014/main" id="{6F8CAA40-437D-434A-8FFF-4FC2AF9396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4</xdr:col>
      <xdr:colOff>9525</xdr:colOff>
      <xdr:row>83</xdr:row>
      <xdr:rowOff>9525</xdr:rowOff>
    </xdr:from>
    <xdr:to>
      <xdr:col>4</xdr:col>
      <xdr:colOff>219075</xdr:colOff>
      <xdr:row>83</xdr:row>
      <xdr:rowOff>161925</xdr:rowOff>
    </xdr:to>
    <xdr:pic>
      <xdr:nvPicPr>
        <xdr:cNvPr id="64" name="Picture 10">
          <a:extLst>
            <a:ext uri="{FF2B5EF4-FFF2-40B4-BE49-F238E27FC236}">
              <a16:creationId xmlns:a16="http://schemas.microsoft.com/office/drawing/2014/main" id="{AF6712E9-1FF7-49F2-AE8E-52DAF237C6B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5</xdr:col>
      <xdr:colOff>9525</xdr:colOff>
      <xdr:row>83</xdr:row>
      <xdr:rowOff>9525</xdr:rowOff>
    </xdr:from>
    <xdr:to>
      <xdr:col>5</xdr:col>
      <xdr:colOff>219075</xdr:colOff>
      <xdr:row>83</xdr:row>
      <xdr:rowOff>161925</xdr:rowOff>
    </xdr:to>
    <xdr:pic>
      <xdr:nvPicPr>
        <xdr:cNvPr id="65" name="Picture 9">
          <a:extLst>
            <a:ext uri="{FF2B5EF4-FFF2-40B4-BE49-F238E27FC236}">
              <a16:creationId xmlns:a16="http://schemas.microsoft.com/office/drawing/2014/main" id="{09F0A118-5505-412A-9242-668E33E784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6</xdr:col>
      <xdr:colOff>9525</xdr:colOff>
      <xdr:row>83</xdr:row>
      <xdr:rowOff>9525</xdr:rowOff>
    </xdr:from>
    <xdr:to>
      <xdr:col>6</xdr:col>
      <xdr:colOff>219075</xdr:colOff>
      <xdr:row>83</xdr:row>
      <xdr:rowOff>161925</xdr:rowOff>
    </xdr:to>
    <xdr:pic>
      <xdr:nvPicPr>
        <xdr:cNvPr id="66" name="Picture 8">
          <a:extLst>
            <a:ext uri="{FF2B5EF4-FFF2-40B4-BE49-F238E27FC236}">
              <a16:creationId xmlns:a16="http://schemas.microsoft.com/office/drawing/2014/main" id="{35C25130-4204-4AC2-95F2-0DEE6D5F754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7</xdr:col>
      <xdr:colOff>9525</xdr:colOff>
      <xdr:row>83</xdr:row>
      <xdr:rowOff>9525</xdr:rowOff>
    </xdr:from>
    <xdr:to>
      <xdr:col>7</xdr:col>
      <xdr:colOff>219075</xdr:colOff>
      <xdr:row>83</xdr:row>
      <xdr:rowOff>161925</xdr:rowOff>
    </xdr:to>
    <xdr:pic>
      <xdr:nvPicPr>
        <xdr:cNvPr id="67" name="Picture 7">
          <a:extLst>
            <a:ext uri="{FF2B5EF4-FFF2-40B4-BE49-F238E27FC236}">
              <a16:creationId xmlns:a16="http://schemas.microsoft.com/office/drawing/2014/main" id="{0700A33C-7747-4734-AE22-29A1C905096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8</xdr:col>
      <xdr:colOff>9525</xdr:colOff>
      <xdr:row>83</xdr:row>
      <xdr:rowOff>9525</xdr:rowOff>
    </xdr:from>
    <xdr:to>
      <xdr:col>8</xdr:col>
      <xdr:colOff>219075</xdr:colOff>
      <xdr:row>83</xdr:row>
      <xdr:rowOff>161925</xdr:rowOff>
    </xdr:to>
    <xdr:pic>
      <xdr:nvPicPr>
        <xdr:cNvPr id="68" name="Picture 6">
          <a:extLst>
            <a:ext uri="{FF2B5EF4-FFF2-40B4-BE49-F238E27FC236}">
              <a16:creationId xmlns:a16="http://schemas.microsoft.com/office/drawing/2014/main" id="{7F90DA24-AB3A-4C31-A791-954372DCE9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5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9</xdr:col>
      <xdr:colOff>9525</xdr:colOff>
      <xdr:row>83</xdr:row>
      <xdr:rowOff>9525</xdr:rowOff>
    </xdr:from>
    <xdr:to>
      <xdr:col>9</xdr:col>
      <xdr:colOff>219075</xdr:colOff>
      <xdr:row>83</xdr:row>
      <xdr:rowOff>161925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D8CDF465-1AF3-4847-9C75-1600EAB2B15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10</xdr:col>
      <xdr:colOff>9525</xdr:colOff>
      <xdr:row>83</xdr:row>
      <xdr:rowOff>9525</xdr:rowOff>
    </xdr:from>
    <xdr:to>
      <xdr:col>10</xdr:col>
      <xdr:colOff>219075</xdr:colOff>
      <xdr:row>83</xdr:row>
      <xdr:rowOff>161925</xdr:rowOff>
    </xdr:to>
    <xdr:pic>
      <xdr:nvPicPr>
        <xdr:cNvPr id="70" name="Picture 4">
          <a:extLst>
            <a:ext uri="{FF2B5EF4-FFF2-40B4-BE49-F238E27FC236}">
              <a16:creationId xmlns:a16="http://schemas.microsoft.com/office/drawing/2014/main" id="{D49381A0-9914-47D7-9EBD-017C173B576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51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11</xdr:col>
      <xdr:colOff>9525</xdr:colOff>
      <xdr:row>83</xdr:row>
      <xdr:rowOff>9525</xdr:rowOff>
    </xdr:from>
    <xdr:to>
      <xdr:col>11</xdr:col>
      <xdr:colOff>219075</xdr:colOff>
      <xdr:row>83</xdr:row>
      <xdr:rowOff>161925</xdr:rowOff>
    </xdr:to>
    <xdr:pic>
      <xdr:nvPicPr>
        <xdr:cNvPr id="71" name="Picture 3">
          <a:extLst>
            <a:ext uri="{FF2B5EF4-FFF2-40B4-BE49-F238E27FC236}">
              <a16:creationId xmlns:a16="http://schemas.microsoft.com/office/drawing/2014/main" id="{F6F3F9A5-BF27-4C4C-A18B-AA81664BFB4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47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12</xdr:col>
      <xdr:colOff>9525</xdr:colOff>
      <xdr:row>83</xdr:row>
      <xdr:rowOff>9525</xdr:rowOff>
    </xdr:from>
    <xdr:to>
      <xdr:col>12</xdr:col>
      <xdr:colOff>219075</xdr:colOff>
      <xdr:row>83</xdr:row>
      <xdr:rowOff>161925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id="{E58ED27D-5D49-4BB4-9511-FF3E39632F9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  <xdr:twoCellAnchor>
    <xdr:from>
      <xdr:col>13</xdr:col>
      <xdr:colOff>9525</xdr:colOff>
      <xdr:row>83</xdr:row>
      <xdr:rowOff>9525</xdr:rowOff>
    </xdr:from>
    <xdr:to>
      <xdr:col>13</xdr:col>
      <xdr:colOff>219075</xdr:colOff>
      <xdr:row>83</xdr:row>
      <xdr:rowOff>161925</xdr:rowOff>
    </xdr:to>
    <xdr:pic>
      <xdr:nvPicPr>
        <xdr:cNvPr id="73" name="Picture 1">
          <a:extLst>
            <a:ext uri="{FF2B5EF4-FFF2-40B4-BE49-F238E27FC236}">
              <a16:creationId xmlns:a16="http://schemas.microsoft.com/office/drawing/2014/main" id="{4C985CFC-FAD9-49BC-A59A-B0D570554FD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5" y="16259175"/>
          <a:ext cx="209550" cy="152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9F85E-3B21-45EE-8943-FD444002035A}">
  <dimension ref="A2:AD99"/>
  <sheetViews>
    <sheetView topLeftCell="C22" workbookViewId="0">
      <selection activeCell="R35" sqref="R35"/>
    </sheetView>
  </sheetViews>
  <sheetFormatPr defaultRowHeight="12.75" x14ac:dyDescent="0.2"/>
  <cols>
    <col min="1" max="1" width="20.7109375" customWidth="1"/>
    <col min="2" max="2" width="12.7109375" customWidth="1"/>
    <col min="17" max="17" width="16.85546875" bestFit="1" customWidth="1"/>
    <col min="18" max="18" width="18" customWidth="1"/>
  </cols>
  <sheetData>
    <row r="2" spans="1:2" x14ac:dyDescent="0.2">
      <c r="A2" t="s">
        <v>0</v>
      </c>
      <c r="B2" t="s">
        <v>59</v>
      </c>
    </row>
    <row r="4" spans="1:2" x14ac:dyDescent="0.2">
      <c r="A4" t="s">
        <v>2</v>
      </c>
      <c r="B4" t="s">
        <v>60</v>
      </c>
    </row>
    <row r="5" spans="1:2" x14ac:dyDescent="0.2">
      <c r="A5" t="s">
        <v>4</v>
      </c>
      <c r="B5" t="s">
        <v>61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44281</v>
      </c>
    </row>
    <row r="8" spans="1:2" x14ac:dyDescent="0.2">
      <c r="A8" t="s">
        <v>9</v>
      </c>
      <c r="B8" s="2">
        <v>0.7642592592592593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8" x14ac:dyDescent="0.2">
      <c r="B17" t="s">
        <v>21</v>
      </c>
    </row>
    <row r="18" spans="1:18" x14ac:dyDescent="0.2">
      <c r="A18" t="s">
        <v>22</v>
      </c>
      <c r="B18" t="s">
        <v>23</v>
      </c>
    </row>
    <row r="19" spans="1:18" x14ac:dyDescent="0.2">
      <c r="B19" t="s">
        <v>24</v>
      </c>
    </row>
    <row r="20" spans="1:18" x14ac:dyDescent="0.2">
      <c r="B20" t="s">
        <v>62</v>
      </c>
    </row>
    <row r="21" spans="1:18" x14ac:dyDescent="0.2">
      <c r="B21" t="s">
        <v>26</v>
      </c>
    </row>
    <row r="22" spans="1:18" x14ac:dyDescent="0.2">
      <c r="B22" t="s">
        <v>27</v>
      </c>
    </row>
    <row r="23" spans="1:18" x14ac:dyDescent="0.2">
      <c r="B23" t="s">
        <v>28</v>
      </c>
    </row>
    <row r="24" spans="1:18" x14ac:dyDescent="0.2">
      <c r="B24" t="s">
        <v>29</v>
      </c>
    </row>
    <row r="25" spans="1:18" x14ac:dyDescent="0.2">
      <c r="B25" t="s">
        <v>30</v>
      </c>
    </row>
    <row r="26" spans="1:18" x14ac:dyDescent="0.2">
      <c r="B26" t="s">
        <v>31</v>
      </c>
    </row>
    <row r="27" spans="1:18" x14ac:dyDescent="0.2">
      <c r="B27" t="s">
        <v>32</v>
      </c>
    </row>
    <row r="29" spans="1:18" x14ac:dyDescent="0.2">
      <c r="A29" s="3" t="s">
        <v>33</v>
      </c>
      <c r="B29" s="4"/>
    </row>
    <row r="30" spans="1:18" x14ac:dyDescent="0.2">
      <c r="C30" s="220" t="s">
        <v>164</v>
      </c>
      <c r="D30" s="220"/>
      <c r="E30" s="220"/>
      <c r="F30" s="220"/>
      <c r="G30" s="220"/>
      <c r="H30" s="220"/>
      <c r="I30" s="219" t="s">
        <v>165</v>
      </c>
      <c r="J30" s="219"/>
      <c r="K30" s="219"/>
      <c r="L30" s="219"/>
      <c r="M30" s="219"/>
      <c r="N30" s="219"/>
    </row>
    <row r="31" spans="1:18" x14ac:dyDescent="0.2">
      <c r="B31" s="5"/>
      <c r="C31" s="59">
        <v>1</v>
      </c>
      <c r="D31" s="59">
        <v>2</v>
      </c>
      <c r="E31" s="59">
        <v>3</v>
      </c>
      <c r="F31" s="59">
        <v>4</v>
      </c>
      <c r="G31" s="59">
        <v>5</v>
      </c>
      <c r="H31" s="59">
        <v>6</v>
      </c>
      <c r="I31" s="59">
        <v>7</v>
      </c>
      <c r="J31" s="59">
        <v>8</v>
      </c>
      <c r="K31" s="59">
        <v>9</v>
      </c>
      <c r="L31" s="59">
        <v>10</v>
      </c>
      <c r="M31" s="59">
        <v>11</v>
      </c>
      <c r="N31" s="59">
        <v>12</v>
      </c>
      <c r="Q31" s="86" t="s">
        <v>161</v>
      </c>
      <c r="R31" s="87" t="s">
        <v>166</v>
      </c>
    </row>
    <row r="32" spans="1:18" x14ac:dyDescent="0.2">
      <c r="B32" s="6" t="s">
        <v>35</v>
      </c>
      <c r="C32" s="9"/>
      <c r="D32" s="9"/>
      <c r="E32" s="9"/>
      <c r="F32" s="9"/>
      <c r="G32" s="9"/>
      <c r="H32" s="9"/>
      <c r="I32" s="79"/>
      <c r="J32" s="79"/>
      <c r="K32" s="79"/>
      <c r="L32" s="79"/>
      <c r="M32" s="79"/>
      <c r="N32" s="79"/>
      <c r="O32" s="8" t="s">
        <v>38</v>
      </c>
      <c r="Q32" s="88">
        <v>68</v>
      </c>
      <c r="R32" s="89">
        <f>AVERAGE(D53,D60)</f>
        <v>833000</v>
      </c>
    </row>
    <row r="33" spans="1:30" x14ac:dyDescent="0.2">
      <c r="B33" s="6" t="s">
        <v>39</v>
      </c>
      <c r="C33" s="9"/>
      <c r="D33" s="9">
        <v>68</v>
      </c>
      <c r="E33" s="9" t="s">
        <v>159</v>
      </c>
      <c r="F33" s="9"/>
      <c r="G33" s="9"/>
      <c r="H33" s="9"/>
      <c r="I33" s="79"/>
      <c r="J33" s="79"/>
      <c r="K33" s="79"/>
      <c r="L33" s="79"/>
      <c r="M33" s="79"/>
      <c r="N33" s="79"/>
      <c r="O33" s="8" t="s">
        <v>38</v>
      </c>
      <c r="Q33" s="90" t="s">
        <v>159</v>
      </c>
      <c r="R33" s="89">
        <f>AVERAGE(E53,E60)</f>
        <v>562000</v>
      </c>
    </row>
    <row r="34" spans="1:30" x14ac:dyDescent="0.2">
      <c r="B34" s="6" t="s">
        <v>41</v>
      </c>
      <c r="C34" s="9"/>
      <c r="D34" s="9">
        <v>68</v>
      </c>
      <c r="E34" s="9" t="s">
        <v>159</v>
      </c>
      <c r="F34" s="9"/>
      <c r="G34" s="9"/>
      <c r="H34" s="9"/>
      <c r="I34" s="79"/>
      <c r="J34" s="79"/>
      <c r="K34" s="79"/>
      <c r="L34" s="79"/>
      <c r="M34" s="79"/>
      <c r="N34" s="79"/>
      <c r="O34" s="8" t="s">
        <v>38</v>
      </c>
      <c r="Q34" s="90" t="s">
        <v>162</v>
      </c>
      <c r="R34" s="89">
        <f>AVERAGE(D67,D74)</f>
        <v>1020000</v>
      </c>
    </row>
    <row r="35" spans="1:30" x14ac:dyDescent="0.2">
      <c r="B35" s="6" t="s">
        <v>42</v>
      </c>
      <c r="C35" s="9"/>
      <c r="D35" s="9" t="s">
        <v>160</v>
      </c>
      <c r="E35" s="9">
        <v>309</v>
      </c>
      <c r="F35" s="9"/>
      <c r="G35" s="9"/>
      <c r="H35" s="9"/>
      <c r="I35" s="79"/>
      <c r="J35" s="79"/>
      <c r="K35" s="79"/>
      <c r="L35" s="79"/>
      <c r="M35" s="79"/>
      <c r="N35" s="79"/>
      <c r="O35" s="8" t="s">
        <v>38</v>
      </c>
      <c r="Q35" s="91" t="s">
        <v>163</v>
      </c>
      <c r="R35" s="89">
        <f>AVERAGE(E67,E74)</f>
        <v>636500</v>
      </c>
    </row>
    <row r="36" spans="1:30" x14ac:dyDescent="0.2">
      <c r="B36" s="6" t="s">
        <v>43</v>
      </c>
      <c r="C36" s="9"/>
      <c r="D36" s="9" t="s">
        <v>160</v>
      </c>
      <c r="E36" s="9">
        <v>309</v>
      </c>
      <c r="F36" s="9"/>
      <c r="G36" s="9"/>
      <c r="H36" s="9"/>
      <c r="I36" s="79"/>
      <c r="J36" s="79"/>
      <c r="K36" s="79"/>
      <c r="L36" s="79"/>
      <c r="M36" s="79"/>
      <c r="N36" s="79"/>
      <c r="O36" s="8" t="s">
        <v>38</v>
      </c>
    </row>
    <row r="37" spans="1:30" x14ac:dyDescent="0.2">
      <c r="B37" s="6" t="s">
        <v>44</v>
      </c>
      <c r="C37" s="9"/>
      <c r="D37" s="9"/>
      <c r="E37" s="9"/>
      <c r="F37" s="9"/>
      <c r="G37" s="9"/>
      <c r="H37" s="9"/>
      <c r="I37" s="79"/>
      <c r="J37" s="79"/>
      <c r="K37" s="79"/>
      <c r="L37" s="79"/>
      <c r="M37" s="79"/>
      <c r="N37" s="79"/>
      <c r="O37" s="8" t="s">
        <v>38</v>
      </c>
    </row>
    <row r="38" spans="1:30" x14ac:dyDescent="0.2">
      <c r="B38" s="6" t="s">
        <v>45</v>
      </c>
      <c r="C38" s="9"/>
      <c r="D38" s="9"/>
      <c r="E38" s="9"/>
      <c r="F38" s="9"/>
      <c r="G38" s="9"/>
      <c r="H38" s="9"/>
      <c r="I38" s="79"/>
      <c r="J38" s="79"/>
      <c r="K38" s="79"/>
      <c r="L38" s="79"/>
      <c r="M38" s="79"/>
      <c r="N38" s="79"/>
      <c r="O38" s="8" t="s">
        <v>38</v>
      </c>
    </row>
    <row r="39" spans="1:30" x14ac:dyDescent="0.2">
      <c r="B39" s="6" t="s">
        <v>46</v>
      </c>
      <c r="C39" s="9"/>
      <c r="D39" s="9"/>
      <c r="E39" s="9"/>
      <c r="F39" s="9"/>
      <c r="G39" s="9"/>
      <c r="H39" s="9"/>
      <c r="I39" s="79"/>
      <c r="J39" s="79"/>
      <c r="K39" s="79"/>
      <c r="L39" s="79"/>
      <c r="M39" s="79"/>
      <c r="N39" s="79"/>
      <c r="O39" s="8" t="s">
        <v>38</v>
      </c>
    </row>
    <row r="41" spans="1:30" x14ac:dyDescent="0.2">
      <c r="A41" s="3" t="s">
        <v>47</v>
      </c>
      <c r="B41" s="4"/>
    </row>
    <row r="42" spans="1:30" x14ac:dyDescent="0.2"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</row>
    <row r="43" spans="1:30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  <c r="Q43" s="83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2"/>
    </row>
    <row r="44" spans="1:30" x14ac:dyDescent="0.2">
      <c r="B44" s="216" t="s">
        <v>35</v>
      </c>
      <c r="C44" s="60">
        <v>0</v>
      </c>
      <c r="D44" s="61">
        <v>1</v>
      </c>
      <c r="E44" s="61">
        <v>1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1">
        <v>1</v>
      </c>
      <c r="O44" s="8" t="s">
        <v>49</v>
      </c>
      <c r="Q44" s="84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2"/>
    </row>
    <row r="45" spans="1:30" x14ac:dyDescent="0.2">
      <c r="B45" s="217"/>
      <c r="C45" s="20">
        <v>0</v>
      </c>
      <c r="D45" s="62">
        <v>320.89999999999998</v>
      </c>
      <c r="E45" s="63">
        <v>407.6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18">
        <v>834.3</v>
      </c>
      <c r="O45" s="8" t="s">
        <v>50</v>
      </c>
      <c r="Q45" s="84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2"/>
    </row>
    <row r="46" spans="1:30" x14ac:dyDescent="0.2">
      <c r="B46" s="217"/>
      <c r="C46" s="30">
        <v>0</v>
      </c>
      <c r="D46" s="64">
        <v>71000</v>
      </c>
      <c r="E46" s="65">
        <v>127000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26">
        <v>546000</v>
      </c>
      <c r="O46" s="8" t="s">
        <v>51</v>
      </c>
      <c r="Q46" s="84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2"/>
    </row>
    <row r="47" spans="1:30" ht="27" x14ac:dyDescent="0.2">
      <c r="B47" s="217"/>
      <c r="C47" s="30">
        <v>0</v>
      </c>
      <c r="D47" s="66">
        <v>433.1</v>
      </c>
      <c r="E47" s="66">
        <v>470.4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3">
        <v>864.1</v>
      </c>
      <c r="O47" s="8" t="s">
        <v>52</v>
      </c>
      <c r="Q47" s="84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2"/>
    </row>
    <row r="48" spans="1:30" ht="27" x14ac:dyDescent="0.2">
      <c r="B48" s="217"/>
      <c r="C48" s="30">
        <v>0</v>
      </c>
      <c r="D48" s="67">
        <v>208.7</v>
      </c>
      <c r="E48" s="68">
        <v>344.8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3">
        <v>804.5</v>
      </c>
      <c r="O48" s="8" t="s">
        <v>53</v>
      </c>
      <c r="Q48" s="84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2"/>
    </row>
    <row r="49" spans="2:30" ht="18" x14ac:dyDescent="0.2">
      <c r="B49" s="217"/>
      <c r="C49" s="30">
        <v>0</v>
      </c>
      <c r="D49" s="66">
        <v>3031.5</v>
      </c>
      <c r="E49" s="68">
        <v>2005.8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66">
        <v>2986.1</v>
      </c>
      <c r="O49" s="8" t="s">
        <v>54</v>
      </c>
      <c r="Q49" s="84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2"/>
    </row>
    <row r="50" spans="2:30" ht="18" x14ac:dyDescent="0.2">
      <c r="B50" s="218"/>
      <c r="C50" s="45">
        <v>0</v>
      </c>
      <c r="D50" s="69">
        <v>0.23200000000000001</v>
      </c>
      <c r="E50" s="39">
        <v>0.53700000000000003</v>
      </c>
      <c r="F50" s="45">
        <v>0</v>
      </c>
      <c r="G50" s="45">
        <v>0</v>
      </c>
      <c r="H50" s="45">
        <v>0</v>
      </c>
      <c r="I50" s="45">
        <v>0</v>
      </c>
      <c r="J50" s="45">
        <v>0</v>
      </c>
      <c r="K50" s="45">
        <v>0</v>
      </c>
      <c r="L50" s="45">
        <v>0</v>
      </c>
      <c r="M50" s="45">
        <v>0</v>
      </c>
      <c r="N50" s="41">
        <v>0.86699999999999999</v>
      </c>
      <c r="O50" s="8" t="s">
        <v>55</v>
      </c>
      <c r="Q50" s="84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2"/>
    </row>
    <row r="51" spans="2:30" x14ac:dyDescent="0.2">
      <c r="B51" s="216" t="s">
        <v>39</v>
      </c>
      <c r="C51" s="60">
        <v>0</v>
      </c>
      <c r="D51" s="61">
        <v>1</v>
      </c>
      <c r="E51" s="61">
        <v>1</v>
      </c>
      <c r="F51" s="60">
        <v>0</v>
      </c>
      <c r="G51" s="60">
        <v>0</v>
      </c>
      <c r="H51" s="60">
        <v>0</v>
      </c>
      <c r="I51" s="60">
        <v>0</v>
      </c>
      <c r="J51" s="60">
        <v>0</v>
      </c>
      <c r="K51" s="61">
        <v>1</v>
      </c>
      <c r="L51" s="61">
        <v>1</v>
      </c>
      <c r="M51" s="60">
        <v>0</v>
      </c>
      <c r="N51" s="60">
        <v>0</v>
      </c>
      <c r="O51" s="8" t="s">
        <v>49</v>
      </c>
      <c r="Q51" s="84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2"/>
    </row>
    <row r="52" spans="2:30" x14ac:dyDescent="0.2">
      <c r="B52" s="217"/>
      <c r="C52" s="20">
        <v>0</v>
      </c>
      <c r="D52" s="19">
        <v>1036.7</v>
      </c>
      <c r="E52" s="18">
        <v>875.8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18">
        <v>875.9</v>
      </c>
      <c r="L52" s="15">
        <v>1400.7</v>
      </c>
      <c r="M52" s="20">
        <v>0</v>
      </c>
      <c r="N52" s="20">
        <v>0</v>
      </c>
      <c r="O52" s="8" t="s">
        <v>50</v>
      </c>
    </row>
    <row r="53" spans="2:30" x14ac:dyDescent="0.2">
      <c r="B53" s="217"/>
      <c r="C53" s="30">
        <v>0</v>
      </c>
      <c r="D53" s="25">
        <v>842000</v>
      </c>
      <c r="E53" s="27">
        <v>602000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27">
        <v>602000</v>
      </c>
      <c r="L53" s="48">
        <v>1540000</v>
      </c>
      <c r="M53" s="30">
        <v>0</v>
      </c>
      <c r="N53" s="30">
        <v>0</v>
      </c>
      <c r="O53" s="8" t="s">
        <v>51</v>
      </c>
    </row>
    <row r="54" spans="2:30" ht="27" x14ac:dyDescent="0.2">
      <c r="B54" s="217"/>
      <c r="C54" s="30">
        <v>0</v>
      </c>
      <c r="D54" s="36">
        <v>1082.3</v>
      </c>
      <c r="E54" s="33">
        <v>910.9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3">
        <v>894.3</v>
      </c>
      <c r="L54" s="37">
        <v>1453.1</v>
      </c>
      <c r="M54" s="30">
        <v>0</v>
      </c>
      <c r="N54" s="30">
        <v>0</v>
      </c>
      <c r="O54" s="8" t="s">
        <v>52</v>
      </c>
      <c r="S54" s="70"/>
    </row>
    <row r="55" spans="2:30" ht="27" x14ac:dyDescent="0.2">
      <c r="B55" s="217"/>
      <c r="C55" s="30">
        <v>0</v>
      </c>
      <c r="D55" s="36">
        <v>991.1</v>
      </c>
      <c r="E55" s="33">
        <v>840.8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3">
        <v>857.5</v>
      </c>
      <c r="L55" s="37">
        <v>1348.3</v>
      </c>
      <c r="M55" s="30">
        <v>0</v>
      </c>
      <c r="N55" s="30">
        <v>0</v>
      </c>
      <c r="O55" s="8" t="s">
        <v>53</v>
      </c>
    </row>
    <row r="56" spans="2:30" ht="18" x14ac:dyDescent="0.2">
      <c r="B56" s="217"/>
      <c r="C56" s="30">
        <v>0</v>
      </c>
      <c r="D56" s="73">
        <v>3491.5</v>
      </c>
      <c r="E56" s="66">
        <v>2986.7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66">
        <v>2933.2</v>
      </c>
      <c r="L56" s="34">
        <v>4711.5</v>
      </c>
      <c r="M56" s="30">
        <v>0</v>
      </c>
      <c r="N56" s="30">
        <v>0</v>
      </c>
      <c r="O56" s="8" t="s">
        <v>54</v>
      </c>
    </row>
    <row r="57" spans="2:30" ht="18" x14ac:dyDescent="0.2">
      <c r="B57" s="218"/>
      <c r="C57" s="45">
        <v>0</v>
      </c>
      <c r="D57" s="46">
        <v>0.83899999999999997</v>
      </c>
      <c r="E57" s="41">
        <v>0.85199999999999998</v>
      </c>
      <c r="F57" s="45">
        <v>0</v>
      </c>
      <c r="G57" s="45">
        <v>0</v>
      </c>
      <c r="H57" s="45">
        <v>0</v>
      </c>
      <c r="I57" s="45">
        <v>0</v>
      </c>
      <c r="J57" s="45">
        <v>0</v>
      </c>
      <c r="K57" s="42">
        <v>0.91900000000000004</v>
      </c>
      <c r="L57" s="41">
        <v>0.86099999999999999</v>
      </c>
      <c r="M57" s="45">
        <v>0</v>
      </c>
      <c r="N57" s="45">
        <v>0</v>
      </c>
      <c r="O57" s="8" t="s">
        <v>55</v>
      </c>
    </row>
    <row r="58" spans="2:30" x14ac:dyDescent="0.2">
      <c r="B58" s="216" t="s">
        <v>41</v>
      </c>
      <c r="C58" s="60">
        <v>0</v>
      </c>
      <c r="D58" s="61">
        <v>1</v>
      </c>
      <c r="E58" s="61">
        <v>1</v>
      </c>
      <c r="F58" s="60">
        <v>0</v>
      </c>
      <c r="G58" s="60">
        <v>0</v>
      </c>
      <c r="H58" s="60">
        <v>0</v>
      </c>
      <c r="I58" s="60">
        <v>0</v>
      </c>
      <c r="J58" s="60">
        <v>0</v>
      </c>
      <c r="K58" s="61">
        <v>1</v>
      </c>
      <c r="L58" s="61">
        <v>1</v>
      </c>
      <c r="M58" s="60">
        <v>0</v>
      </c>
      <c r="N58" s="61">
        <v>1</v>
      </c>
      <c r="O58" s="8" t="s">
        <v>49</v>
      </c>
    </row>
    <row r="59" spans="2:30" x14ac:dyDescent="0.2">
      <c r="B59" s="217"/>
      <c r="C59" s="20">
        <v>0</v>
      </c>
      <c r="D59" s="19">
        <v>1024.5999999999999</v>
      </c>
      <c r="E59" s="18">
        <v>819.7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18">
        <v>852.7</v>
      </c>
      <c r="L59" s="15">
        <v>1326.4</v>
      </c>
      <c r="M59" s="20">
        <v>0</v>
      </c>
      <c r="N59" s="16">
        <v>951.3</v>
      </c>
      <c r="O59" s="8" t="s">
        <v>50</v>
      </c>
      <c r="Q59" s="71"/>
      <c r="R59" s="72"/>
    </row>
    <row r="60" spans="2:30" x14ac:dyDescent="0.2">
      <c r="B60" s="217"/>
      <c r="C60" s="30">
        <v>0</v>
      </c>
      <c r="D60" s="25">
        <v>824000</v>
      </c>
      <c r="E60" s="26">
        <v>522000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27">
        <v>571000</v>
      </c>
      <c r="L60" s="23">
        <v>1380000</v>
      </c>
      <c r="M60" s="30">
        <v>0</v>
      </c>
      <c r="N60" s="24">
        <v>707000</v>
      </c>
      <c r="O60" s="8" t="s">
        <v>51</v>
      </c>
      <c r="Q60" s="80"/>
      <c r="R60" s="81"/>
      <c r="S60" s="81"/>
    </row>
    <row r="61" spans="2:30" ht="27" x14ac:dyDescent="0.2">
      <c r="B61" s="217"/>
      <c r="C61" s="30">
        <v>0</v>
      </c>
      <c r="D61" s="36">
        <v>1053.2</v>
      </c>
      <c r="E61" s="33">
        <v>902.7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3">
        <v>875.5</v>
      </c>
      <c r="L61" s="32">
        <v>1331.4</v>
      </c>
      <c r="M61" s="30">
        <v>0</v>
      </c>
      <c r="N61" s="35">
        <v>1015.5</v>
      </c>
      <c r="O61" s="8" t="s">
        <v>52</v>
      </c>
    </row>
    <row r="62" spans="2:30" ht="27" x14ac:dyDescent="0.2">
      <c r="B62" s="217"/>
      <c r="C62" s="30">
        <v>0</v>
      </c>
      <c r="D62" s="36">
        <v>996.1</v>
      </c>
      <c r="E62" s="34">
        <v>736.7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3">
        <v>829.8</v>
      </c>
      <c r="L62" s="37">
        <v>1321.3</v>
      </c>
      <c r="M62" s="30">
        <v>0</v>
      </c>
      <c r="N62" s="35">
        <v>887</v>
      </c>
      <c r="O62" s="8" t="s">
        <v>53</v>
      </c>
    </row>
    <row r="63" spans="2:30" ht="18" x14ac:dyDescent="0.2">
      <c r="B63" s="217"/>
      <c r="C63" s="30">
        <v>0</v>
      </c>
      <c r="D63" s="73">
        <v>3432.3</v>
      </c>
      <c r="E63" s="66">
        <v>2757.3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66">
        <v>2842.7</v>
      </c>
      <c r="L63" s="34">
        <v>4549.6000000000004</v>
      </c>
      <c r="M63" s="30">
        <v>0</v>
      </c>
      <c r="N63" s="73">
        <v>3225.7</v>
      </c>
      <c r="O63" s="8" t="s">
        <v>54</v>
      </c>
      <c r="S63" s="70"/>
      <c r="T63" s="71"/>
    </row>
    <row r="64" spans="2:30" ht="18" x14ac:dyDescent="0.2">
      <c r="B64" s="218"/>
      <c r="C64" s="45">
        <v>0</v>
      </c>
      <c r="D64" s="41">
        <v>0.89400000000000002</v>
      </c>
      <c r="E64" s="40">
        <v>0.66600000000000004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1">
        <v>0.89800000000000002</v>
      </c>
      <c r="L64" s="42">
        <v>0.98499999999999999</v>
      </c>
      <c r="M64" s="45">
        <v>0</v>
      </c>
      <c r="N64" s="44">
        <v>0.76300000000000001</v>
      </c>
      <c r="O64" s="8" t="s">
        <v>55</v>
      </c>
      <c r="Q64" s="71"/>
      <c r="S64" s="74"/>
    </row>
    <row r="65" spans="2:17" x14ac:dyDescent="0.2">
      <c r="B65" s="216" t="s">
        <v>42</v>
      </c>
      <c r="C65" s="60">
        <v>0</v>
      </c>
      <c r="D65" s="61">
        <v>1</v>
      </c>
      <c r="E65" s="61">
        <v>1</v>
      </c>
      <c r="F65" s="60">
        <v>0</v>
      </c>
      <c r="G65" s="60">
        <v>0</v>
      </c>
      <c r="H65" s="60">
        <v>0</v>
      </c>
      <c r="I65" s="60">
        <v>0</v>
      </c>
      <c r="J65" s="60">
        <v>0</v>
      </c>
      <c r="K65" s="60">
        <v>0</v>
      </c>
      <c r="L65" s="61">
        <v>1</v>
      </c>
      <c r="M65" s="60">
        <v>0</v>
      </c>
      <c r="N65" s="61">
        <v>1</v>
      </c>
      <c r="O65" s="8" t="s">
        <v>49</v>
      </c>
      <c r="Q65" s="71"/>
    </row>
    <row r="66" spans="2:17" x14ac:dyDescent="0.2">
      <c r="B66" s="217"/>
      <c r="C66" s="20">
        <v>0</v>
      </c>
      <c r="D66" s="21">
        <v>1161</v>
      </c>
      <c r="E66" s="17">
        <v>798.6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19">
        <v>1023.5</v>
      </c>
      <c r="M66" s="20">
        <v>0</v>
      </c>
      <c r="N66" s="16">
        <v>950.8</v>
      </c>
      <c r="O66" s="8" t="s">
        <v>50</v>
      </c>
      <c r="Q66" s="71"/>
    </row>
    <row r="67" spans="2:17" x14ac:dyDescent="0.2">
      <c r="B67" s="217"/>
      <c r="C67" s="30">
        <v>0</v>
      </c>
      <c r="D67" s="31">
        <v>1060000</v>
      </c>
      <c r="E67" s="26">
        <v>501000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25">
        <v>822000</v>
      </c>
      <c r="M67" s="30">
        <v>0</v>
      </c>
      <c r="N67" s="24">
        <v>708000</v>
      </c>
      <c r="O67" s="8" t="s">
        <v>51</v>
      </c>
    </row>
    <row r="68" spans="2:17" ht="27" x14ac:dyDescent="0.2">
      <c r="B68" s="217"/>
      <c r="C68" s="30">
        <v>0</v>
      </c>
      <c r="D68" s="38">
        <v>1174.5999999999999</v>
      </c>
      <c r="E68" s="34">
        <v>819.9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6">
        <v>1058</v>
      </c>
      <c r="M68" s="30">
        <v>0</v>
      </c>
      <c r="N68" s="35">
        <v>1001.9</v>
      </c>
      <c r="O68" s="8" t="s">
        <v>52</v>
      </c>
    </row>
    <row r="69" spans="2:17" ht="27" x14ac:dyDescent="0.2">
      <c r="B69" s="217"/>
      <c r="C69" s="30">
        <v>0</v>
      </c>
      <c r="D69" s="38">
        <v>1147.4000000000001</v>
      </c>
      <c r="E69" s="33">
        <v>777.4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6">
        <v>988.9</v>
      </c>
      <c r="M69" s="30">
        <v>0</v>
      </c>
      <c r="N69" s="35">
        <v>899.6</v>
      </c>
      <c r="O69" s="8" t="s">
        <v>53</v>
      </c>
    </row>
    <row r="70" spans="2:17" ht="18" x14ac:dyDescent="0.2">
      <c r="B70" s="217"/>
      <c r="C70" s="30">
        <v>0</v>
      </c>
      <c r="D70" s="75">
        <v>3882.2</v>
      </c>
      <c r="E70" s="66">
        <v>2734.9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73">
        <v>3398.7</v>
      </c>
      <c r="M70" s="30">
        <v>0</v>
      </c>
      <c r="N70" s="73">
        <v>3272.9</v>
      </c>
      <c r="O70" s="8" t="s">
        <v>54</v>
      </c>
    </row>
    <row r="71" spans="2:17" ht="18" x14ac:dyDescent="0.2">
      <c r="B71" s="218"/>
      <c r="C71" s="45">
        <v>0</v>
      </c>
      <c r="D71" s="42">
        <v>0.95399999999999996</v>
      </c>
      <c r="E71" s="41">
        <v>0.89900000000000002</v>
      </c>
      <c r="F71" s="45">
        <v>0</v>
      </c>
      <c r="G71" s="45">
        <v>0</v>
      </c>
      <c r="H71" s="45">
        <v>0</v>
      </c>
      <c r="I71" s="45">
        <v>0</v>
      </c>
      <c r="J71" s="45">
        <v>0</v>
      </c>
      <c r="K71" s="45">
        <v>0</v>
      </c>
      <c r="L71" s="41">
        <v>0.874</v>
      </c>
      <c r="M71" s="45">
        <v>0</v>
      </c>
      <c r="N71" s="46">
        <v>0.80600000000000005</v>
      </c>
      <c r="O71" s="8" t="s">
        <v>55</v>
      </c>
    </row>
    <row r="72" spans="2:17" x14ac:dyDescent="0.2">
      <c r="B72" s="216" t="s">
        <v>43</v>
      </c>
      <c r="C72" s="60">
        <v>0</v>
      </c>
      <c r="D72" s="61">
        <v>1</v>
      </c>
      <c r="E72" s="61">
        <v>1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1">
        <v>1</v>
      </c>
      <c r="L72" s="61">
        <v>1</v>
      </c>
      <c r="M72" s="60">
        <v>0</v>
      </c>
      <c r="N72" s="61">
        <v>1</v>
      </c>
      <c r="O72" s="8" t="s">
        <v>49</v>
      </c>
    </row>
    <row r="73" spans="2:17" x14ac:dyDescent="0.2">
      <c r="B73" s="217"/>
      <c r="C73" s="20">
        <v>0</v>
      </c>
      <c r="D73" s="21">
        <v>1116.8</v>
      </c>
      <c r="E73" s="16">
        <v>992.7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19">
        <v>1092</v>
      </c>
      <c r="L73" s="19">
        <v>1038.3</v>
      </c>
      <c r="M73" s="20">
        <v>0</v>
      </c>
      <c r="N73" s="16">
        <v>925.9</v>
      </c>
      <c r="O73" s="8" t="s">
        <v>50</v>
      </c>
    </row>
    <row r="74" spans="2:17" x14ac:dyDescent="0.2">
      <c r="B74" s="217"/>
      <c r="C74" s="30">
        <v>0</v>
      </c>
      <c r="D74" s="28">
        <v>980000</v>
      </c>
      <c r="E74" s="25">
        <v>772000</v>
      </c>
      <c r="F74" s="30">
        <v>0</v>
      </c>
      <c r="G74" s="30">
        <v>0</v>
      </c>
      <c r="H74" s="30">
        <v>0</v>
      </c>
      <c r="I74" s="30">
        <v>0</v>
      </c>
      <c r="J74" s="30">
        <v>0</v>
      </c>
      <c r="K74" s="28">
        <v>937000</v>
      </c>
      <c r="L74" s="25">
        <v>847000</v>
      </c>
      <c r="M74" s="30">
        <v>0</v>
      </c>
      <c r="N74" s="24">
        <v>672000</v>
      </c>
      <c r="O74" s="8" t="s">
        <v>51</v>
      </c>
    </row>
    <row r="75" spans="2:17" ht="27" x14ac:dyDescent="0.2">
      <c r="B75" s="217"/>
      <c r="C75" s="30">
        <v>0</v>
      </c>
      <c r="D75" s="36">
        <v>1125.2</v>
      </c>
      <c r="E75" s="36">
        <v>1042.9000000000001</v>
      </c>
      <c r="F75" s="30">
        <v>0</v>
      </c>
      <c r="G75" s="30">
        <v>0</v>
      </c>
      <c r="H75" s="30">
        <v>0</v>
      </c>
      <c r="I75" s="30">
        <v>0</v>
      </c>
      <c r="J75" s="30">
        <v>0</v>
      </c>
      <c r="K75" s="36">
        <v>1097.5999999999999</v>
      </c>
      <c r="L75" s="36">
        <v>1046.5</v>
      </c>
      <c r="M75" s="30">
        <v>0</v>
      </c>
      <c r="N75" s="35">
        <v>959.9</v>
      </c>
      <c r="O75" s="8" t="s">
        <v>52</v>
      </c>
    </row>
    <row r="76" spans="2:17" ht="27" x14ac:dyDescent="0.2">
      <c r="B76" s="217"/>
      <c r="C76" s="30">
        <v>0</v>
      </c>
      <c r="D76" s="38">
        <v>1108.3</v>
      </c>
      <c r="E76" s="35">
        <v>942.5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8">
        <v>1086.4000000000001</v>
      </c>
      <c r="L76" s="36">
        <v>1030.0999999999999</v>
      </c>
      <c r="M76" s="30">
        <v>0</v>
      </c>
      <c r="N76" s="35">
        <v>892</v>
      </c>
      <c r="O76" s="8" t="s">
        <v>53</v>
      </c>
    </row>
    <row r="77" spans="2:17" ht="18" x14ac:dyDescent="0.2">
      <c r="B77" s="217"/>
      <c r="C77" s="30">
        <v>0</v>
      </c>
      <c r="D77" s="73">
        <v>3710.3</v>
      </c>
      <c r="E77" s="73">
        <v>3354.7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73">
        <v>3645.2</v>
      </c>
      <c r="L77" s="73">
        <v>3467</v>
      </c>
      <c r="M77" s="30">
        <v>0</v>
      </c>
      <c r="N77" s="73">
        <v>3295</v>
      </c>
      <c r="O77" s="8" t="s">
        <v>54</v>
      </c>
    </row>
    <row r="78" spans="2:17" ht="18" x14ac:dyDescent="0.2">
      <c r="B78" s="218"/>
      <c r="C78" s="45">
        <v>0</v>
      </c>
      <c r="D78" s="42">
        <v>0.97</v>
      </c>
      <c r="E78" s="46">
        <v>0.81699999999999995</v>
      </c>
      <c r="F78" s="45">
        <v>0</v>
      </c>
      <c r="G78" s="45">
        <v>0</v>
      </c>
      <c r="H78" s="45">
        <v>0</v>
      </c>
      <c r="I78" s="45">
        <v>0</v>
      </c>
      <c r="J78" s="45">
        <v>0</v>
      </c>
      <c r="K78" s="42">
        <v>0.98</v>
      </c>
      <c r="L78" s="42">
        <v>0.96899999999999997</v>
      </c>
      <c r="M78" s="45">
        <v>0</v>
      </c>
      <c r="N78" s="41">
        <v>0.86299999999999999</v>
      </c>
      <c r="O78" s="8" t="s">
        <v>55</v>
      </c>
    </row>
    <row r="79" spans="2:17" x14ac:dyDescent="0.2">
      <c r="B79" s="216" t="s">
        <v>44</v>
      </c>
      <c r="C79" s="60">
        <v>0</v>
      </c>
      <c r="D79" s="60">
        <v>0</v>
      </c>
      <c r="E79" s="60">
        <v>0</v>
      </c>
      <c r="F79" s="60"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8" t="s">
        <v>49</v>
      </c>
    </row>
    <row r="80" spans="2:17" x14ac:dyDescent="0.2">
      <c r="B80" s="217"/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8" t="s">
        <v>50</v>
      </c>
    </row>
    <row r="81" spans="2:15" x14ac:dyDescent="0.2">
      <c r="B81" s="217"/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8" t="s">
        <v>51</v>
      </c>
    </row>
    <row r="82" spans="2:15" ht="27" x14ac:dyDescent="0.2">
      <c r="B82" s="217"/>
      <c r="C82" s="30">
        <v>0</v>
      </c>
      <c r="D82" s="30"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8" t="s">
        <v>52</v>
      </c>
    </row>
    <row r="83" spans="2:15" ht="27" x14ac:dyDescent="0.2">
      <c r="B83" s="217"/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8" t="s">
        <v>53</v>
      </c>
    </row>
    <row r="84" spans="2:15" ht="18" x14ac:dyDescent="0.2">
      <c r="B84" s="217"/>
      <c r="C84" s="30">
        <v>0</v>
      </c>
      <c r="D84" s="30">
        <v>0</v>
      </c>
      <c r="E84" s="30">
        <v>0</v>
      </c>
      <c r="F84" s="30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8" t="s">
        <v>54</v>
      </c>
    </row>
    <row r="85" spans="2:15" ht="18" x14ac:dyDescent="0.2">
      <c r="B85" s="218"/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>
        <v>0</v>
      </c>
      <c r="M85" s="45">
        <v>0</v>
      </c>
      <c r="N85" s="45">
        <v>0</v>
      </c>
      <c r="O85" s="8" t="s">
        <v>55</v>
      </c>
    </row>
    <row r="86" spans="2:15" x14ac:dyDescent="0.2">
      <c r="B86" s="216" t="s">
        <v>45</v>
      </c>
      <c r="C86" s="60">
        <v>0</v>
      </c>
      <c r="D86" s="60">
        <v>0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8" t="s">
        <v>49</v>
      </c>
    </row>
    <row r="87" spans="2:15" x14ac:dyDescent="0.2">
      <c r="B87" s="217"/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0</v>
      </c>
      <c r="M87" s="20">
        <v>0</v>
      </c>
      <c r="N87" s="20">
        <v>0</v>
      </c>
      <c r="O87" s="8" t="s">
        <v>50</v>
      </c>
    </row>
    <row r="88" spans="2:15" x14ac:dyDescent="0.2">
      <c r="B88" s="217"/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8" t="s">
        <v>51</v>
      </c>
    </row>
    <row r="89" spans="2:15" ht="27" x14ac:dyDescent="0.2">
      <c r="B89" s="217"/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8" t="s">
        <v>52</v>
      </c>
    </row>
    <row r="90" spans="2:15" ht="27" x14ac:dyDescent="0.2">
      <c r="B90" s="217"/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8" t="s">
        <v>53</v>
      </c>
    </row>
    <row r="91" spans="2:15" ht="18" x14ac:dyDescent="0.2">
      <c r="B91" s="217"/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8" t="s">
        <v>54</v>
      </c>
    </row>
    <row r="92" spans="2:15" ht="18" x14ac:dyDescent="0.2">
      <c r="B92" s="218"/>
      <c r="C92" s="45">
        <v>0</v>
      </c>
      <c r="D92" s="45">
        <v>0</v>
      </c>
      <c r="E92" s="45">
        <v>0</v>
      </c>
      <c r="F92" s="45">
        <v>0</v>
      </c>
      <c r="G92" s="45">
        <v>0</v>
      </c>
      <c r="H92" s="45">
        <v>0</v>
      </c>
      <c r="I92" s="45">
        <v>0</v>
      </c>
      <c r="J92" s="45">
        <v>0</v>
      </c>
      <c r="K92" s="45">
        <v>0</v>
      </c>
      <c r="L92" s="45">
        <v>0</v>
      </c>
      <c r="M92" s="45">
        <v>0</v>
      </c>
      <c r="N92" s="45">
        <v>0</v>
      </c>
      <c r="O92" s="8" t="s">
        <v>55</v>
      </c>
    </row>
    <row r="93" spans="2:15" x14ac:dyDescent="0.2">
      <c r="B93" s="216" t="s">
        <v>46</v>
      </c>
      <c r="C93" s="61">
        <v>1</v>
      </c>
      <c r="D93" s="60">
        <v>0</v>
      </c>
      <c r="E93" s="60">
        <v>0</v>
      </c>
      <c r="F93" s="60">
        <v>0</v>
      </c>
      <c r="G93" s="61">
        <v>1</v>
      </c>
      <c r="H93" s="60">
        <v>0</v>
      </c>
      <c r="I93" s="60">
        <v>0</v>
      </c>
      <c r="J93" s="60">
        <v>0</v>
      </c>
      <c r="K93" s="60">
        <v>0</v>
      </c>
      <c r="L93" s="60">
        <v>0</v>
      </c>
      <c r="M93" s="60">
        <v>0</v>
      </c>
      <c r="N93" s="60">
        <v>0</v>
      </c>
      <c r="O93" s="8" t="s">
        <v>49</v>
      </c>
    </row>
    <row r="94" spans="2:15" x14ac:dyDescent="0.2">
      <c r="B94" s="217"/>
      <c r="C94" s="17">
        <v>747.6</v>
      </c>
      <c r="D94" s="20">
        <v>0</v>
      </c>
      <c r="E94" s="20">
        <v>0</v>
      </c>
      <c r="F94" s="20">
        <v>0</v>
      </c>
      <c r="G94" s="62">
        <v>328.7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8" t="s">
        <v>50</v>
      </c>
    </row>
    <row r="95" spans="2:15" x14ac:dyDescent="0.2">
      <c r="B95" s="217"/>
      <c r="C95" s="76">
        <v>436000</v>
      </c>
      <c r="D95" s="30">
        <v>0</v>
      </c>
      <c r="E95" s="30">
        <v>0</v>
      </c>
      <c r="F95" s="30">
        <v>0</v>
      </c>
      <c r="G95" s="64">
        <v>69500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8" t="s">
        <v>51</v>
      </c>
    </row>
    <row r="96" spans="2:15" ht="27" x14ac:dyDescent="0.2">
      <c r="B96" s="217"/>
      <c r="C96" s="34">
        <v>803.9</v>
      </c>
      <c r="D96" s="30">
        <v>0</v>
      </c>
      <c r="E96" s="30">
        <v>0</v>
      </c>
      <c r="F96" s="30">
        <v>0</v>
      </c>
      <c r="G96" s="66">
        <v>468.5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8" t="s">
        <v>52</v>
      </c>
    </row>
    <row r="97" spans="2:15" ht="27" x14ac:dyDescent="0.2">
      <c r="B97" s="217"/>
      <c r="C97" s="34">
        <v>691.3</v>
      </c>
      <c r="D97" s="30">
        <v>0</v>
      </c>
      <c r="E97" s="30">
        <v>0</v>
      </c>
      <c r="F97" s="30">
        <v>0</v>
      </c>
      <c r="G97" s="77">
        <v>189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8" t="s">
        <v>53</v>
      </c>
    </row>
    <row r="98" spans="2:15" ht="18" x14ac:dyDescent="0.2">
      <c r="B98" s="217"/>
      <c r="C98" s="37">
        <v>8786.2000000000007</v>
      </c>
      <c r="D98" s="30">
        <v>0</v>
      </c>
      <c r="E98" s="30">
        <v>0</v>
      </c>
      <c r="F98" s="30">
        <v>0</v>
      </c>
      <c r="G98" s="68">
        <v>2049.8000000000002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8" t="s">
        <v>54</v>
      </c>
    </row>
    <row r="99" spans="2:15" ht="18" x14ac:dyDescent="0.2">
      <c r="B99" s="218"/>
      <c r="C99" s="44">
        <v>0.74</v>
      </c>
      <c r="D99" s="45">
        <v>0</v>
      </c>
      <c r="E99" s="45">
        <v>0</v>
      </c>
      <c r="F99" s="45">
        <v>0</v>
      </c>
      <c r="G99" s="78">
        <v>0.16300000000000001</v>
      </c>
      <c r="H99" s="45">
        <v>0</v>
      </c>
      <c r="I99" s="45">
        <v>0</v>
      </c>
      <c r="J99" s="45">
        <v>0</v>
      </c>
      <c r="K99" s="45">
        <v>0</v>
      </c>
      <c r="L99" s="45">
        <v>0</v>
      </c>
      <c r="M99" s="45">
        <v>0</v>
      </c>
      <c r="N99" s="45">
        <v>0</v>
      </c>
      <c r="O99" s="8" t="s">
        <v>55</v>
      </c>
    </row>
  </sheetData>
  <mergeCells count="10">
    <mergeCell ref="B86:B92"/>
    <mergeCell ref="B93:B99"/>
    <mergeCell ref="I30:N30"/>
    <mergeCell ref="C30:H30"/>
    <mergeCell ref="B44:B50"/>
    <mergeCell ref="B51:B57"/>
    <mergeCell ref="B58:B64"/>
    <mergeCell ref="B65:B71"/>
    <mergeCell ref="B72:B78"/>
    <mergeCell ref="B79:B85"/>
  </mergeCell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974EE-60A7-47BA-A52E-D2CC74557B35}">
  <dimension ref="A2:AA107"/>
  <sheetViews>
    <sheetView topLeftCell="A25" zoomScale="80" zoomScaleNormal="80" workbookViewId="0">
      <selection activeCell="AA40" sqref="AA40"/>
    </sheetView>
  </sheetViews>
  <sheetFormatPr defaultRowHeight="12.75" x14ac:dyDescent="0.2"/>
  <cols>
    <col min="1" max="1" width="20.7109375" style="92" customWidth="1"/>
    <col min="2" max="2" width="12.7109375" style="92" customWidth="1"/>
    <col min="3" max="16384" width="9.140625" style="92"/>
  </cols>
  <sheetData>
    <row r="2" spans="1:2" x14ac:dyDescent="0.2">
      <c r="A2" s="92" t="s">
        <v>0</v>
      </c>
      <c r="B2" s="92" t="s">
        <v>1</v>
      </c>
    </row>
    <row r="4" spans="1:2" x14ac:dyDescent="0.2">
      <c r="A4" s="92" t="s">
        <v>2</v>
      </c>
      <c r="B4" s="92" t="s">
        <v>186</v>
      </c>
    </row>
    <row r="5" spans="1:2" x14ac:dyDescent="0.2">
      <c r="A5" s="92" t="s">
        <v>4</v>
      </c>
      <c r="B5" s="92" t="s">
        <v>5</v>
      </c>
    </row>
    <row r="6" spans="1:2" x14ac:dyDescent="0.2">
      <c r="A6" s="92" t="s">
        <v>6</v>
      </c>
      <c r="B6" s="92" t="s">
        <v>7</v>
      </c>
    </row>
    <row r="7" spans="1:2" x14ac:dyDescent="0.2">
      <c r="A7" s="92" t="s">
        <v>8</v>
      </c>
      <c r="B7" s="93">
        <v>44508</v>
      </c>
    </row>
    <row r="8" spans="1:2" x14ac:dyDescent="0.2">
      <c r="A8" s="92" t="s">
        <v>9</v>
      </c>
      <c r="B8" s="94">
        <v>0.50773148148148151</v>
      </c>
    </row>
    <row r="9" spans="1:2" x14ac:dyDescent="0.2">
      <c r="A9" s="92" t="s">
        <v>10</v>
      </c>
      <c r="B9" s="92" t="s">
        <v>11</v>
      </c>
    </row>
    <row r="10" spans="1:2" x14ac:dyDescent="0.2">
      <c r="A10" s="92" t="s">
        <v>12</v>
      </c>
      <c r="B10" s="92">
        <v>1509096</v>
      </c>
    </row>
    <row r="11" spans="1:2" x14ac:dyDescent="0.2">
      <c r="A11" s="92" t="s">
        <v>13</v>
      </c>
      <c r="B11" s="92" t="s">
        <v>14</v>
      </c>
    </row>
    <row r="13" spans="1:2" x14ac:dyDescent="0.2">
      <c r="A13" s="95" t="s">
        <v>15</v>
      </c>
      <c r="B13" s="96"/>
    </row>
    <row r="14" spans="1:2" x14ac:dyDescent="0.2">
      <c r="A14" s="92" t="s">
        <v>16</v>
      </c>
      <c r="B14" s="92" t="s">
        <v>17</v>
      </c>
    </row>
    <row r="15" spans="1:2" x14ac:dyDescent="0.2">
      <c r="A15" s="92" t="s">
        <v>18</v>
      </c>
    </row>
    <row r="16" spans="1:2" x14ac:dyDescent="0.2">
      <c r="A16" s="92" t="s">
        <v>19</v>
      </c>
      <c r="B16" s="92" t="s">
        <v>20</v>
      </c>
    </row>
    <row r="17" spans="1:15" x14ac:dyDescent="0.2">
      <c r="B17" s="92" t="s">
        <v>21</v>
      </c>
    </row>
    <row r="18" spans="1:15" x14ac:dyDescent="0.2">
      <c r="A18" s="92" t="s">
        <v>22</v>
      </c>
      <c r="B18" s="92" t="s">
        <v>23</v>
      </c>
    </row>
    <row r="19" spans="1:15" x14ac:dyDescent="0.2">
      <c r="B19" s="92" t="s">
        <v>24</v>
      </c>
    </row>
    <row r="20" spans="1:15" x14ac:dyDescent="0.2">
      <c r="B20" s="92" t="s">
        <v>25</v>
      </c>
    </row>
    <row r="21" spans="1:15" x14ac:dyDescent="0.2">
      <c r="B21" s="92" t="s">
        <v>26</v>
      </c>
    </row>
    <row r="22" spans="1:15" x14ac:dyDescent="0.2">
      <c r="B22" s="92" t="s">
        <v>27</v>
      </c>
    </row>
    <row r="23" spans="1:15" x14ac:dyDescent="0.2">
      <c r="B23" s="92" t="s">
        <v>28</v>
      </c>
    </row>
    <row r="24" spans="1:15" x14ac:dyDescent="0.2">
      <c r="B24" s="92" t="s">
        <v>29</v>
      </c>
    </row>
    <row r="25" spans="1:15" x14ac:dyDescent="0.2">
      <c r="B25" s="92" t="s">
        <v>30</v>
      </c>
    </row>
    <row r="26" spans="1:15" x14ac:dyDescent="0.2">
      <c r="B26" s="92" t="s">
        <v>31</v>
      </c>
    </row>
    <row r="27" spans="1:15" x14ac:dyDescent="0.2">
      <c r="B27" s="92" t="s">
        <v>32</v>
      </c>
    </row>
    <row r="29" spans="1:15" x14ac:dyDescent="0.2">
      <c r="A29" s="95" t="s">
        <v>33</v>
      </c>
      <c r="B29" s="96"/>
    </row>
    <row r="30" spans="1:15" x14ac:dyDescent="0.2">
      <c r="C30" s="247" t="s">
        <v>187</v>
      </c>
      <c r="D30" s="247"/>
      <c r="E30" s="247"/>
      <c r="F30" s="247"/>
      <c r="G30" s="247"/>
      <c r="H30" s="247"/>
      <c r="I30" s="250" t="s">
        <v>188</v>
      </c>
      <c r="J30" s="250"/>
      <c r="K30" s="250"/>
      <c r="L30" s="250"/>
      <c r="M30" s="250"/>
      <c r="N30" s="250"/>
    </row>
    <row r="31" spans="1:15" x14ac:dyDescent="0.2">
      <c r="B31" s="97"/>
      <c r="C31" s="103">
        <v>1</v>
      </c>
      <c r="D31" s="103">
        <v>2</v>
      </c>
      <c r="E31" s="103">
        <v>3</v>
      </c>
      <c r="F31" s="103">
        <v>4</v>
      </c>
      <c r="G31" s="103">
        <v>5</v>
      </c>
      <c r="H31" s="103">
        <v>6</v>
      </c>
      <c r="I31" s="103">
        <v>7</v>
      </c>
      <c r="J31" s="103">
        <v>8</v>
      </c>
      <c r="K31" s="103">
        <v>9</v>
      </c>
      <c r="L31" s="103">
        <v>10</v>
      </c>
      <c r="M31" s="103">
        <v>11</v>
      </c>
      <c r="N31" s="103">
        <v>12</v>
      </c>
    </row>
    <row r="32" spans="1:15" x14ac:dyDescent="0.2">
      <c r="B32" s="229" t="s">
        <v>35</v>
      </c>
      <c r="C32" s="248">
        <v>56</v>
      </c>
      <c r="D32" s="249">
        <v>39</v>
      </c>
      <c r="E32" s="248">
        <v>68</v>
      </c>
      <c r="F32" s="249">
        <v>309</v>
      </c>
      <c r="G32" s="249" t="s">
        <v>175</v>
      </c>
      <c r="H32" s="249" t="s">
        <v>176</v>
      </c>
      <c r="I32" s="126">
        <v>56</v>
      </c>
      <c r="J32" s="251">
        <v>39</v>
      </c>
      <c r="K32" s="126">
        <v>68</v>
      </c>
      <c r="L32" s="251">
        <v>309</v>
      </c>
      <c r="M32" s="251" t="s">
        <v>175</v>
      </c>
      <c r="N32" s="251" t="s">
        <v>176</v>
      </c>
      <c r="O32" s="100" t="s">
        <v>38</v>
      </c>
    </row>
    <row r="33" spans="1:27" x14ac:dyDescent="0.2">
      <c r="B33" s="229" t="s">
        <v>39</v>
      </c>
      <c r="C33" s="248">
        <v>56</v>
      </c>
      <c r="D33" s="249">
        <v>39</v>
      </c>
      <c r="E33" s="248">
        <v>68</v>
      </c>
      <c r="F33" s="249">
        <v>309</v>
      </c>
      <c r="G33" s="249" t="s">
        <v>175</v>
      </c>
      <c r="H33" s="249" t="s">
        <v>176</v>
      </c>
      <c r="I33" s="126">
        <v>56</v>
      </c>
      <c r="J33" s="251">
        <v>39</v>
      </c>
      <c r="K33" s="126">
        <v>68</v>
      </c>
      <c r="L33" s="251">
        <v>309</v>
      </c>
      <c r="M33" s="251" t="s">
        <v>175</v>
      </c>
      <c r="N33" s="251" t="s">
        <v>176</v>
      </c>
      <c r="O33" s="100" t="s">
        <v>38</v>
      </c>
    </row>
    <row r="34" spans="1:27" x14ac:dyDescent="0.2">
      <c r="B34" s="229" t="s">
        <v>41</v>
      </c>
      <c r="C34" s="248">
        <v>56</v>
      </c>
      <c r="D34" s="249">
        <v>39</v>
      </c>
      <c r="E34" s="248">
        <v>68</v>
      </c>
      <c r="F34" s="249">
        <v>309</v>
      </c>
      <c r="G34" s="249" t="s">
        <v>175</v>
      </c>
      <c r="H34" s="249" t="s">
        <v>176</v>
      </c>
      <c r="I34" s="126">
        <v>56</v>
      </c>
      <c r="J34" s="251">
        <v>39</v>
      </c>
      <c r="K34" s="126">
        <v>68</v>
      </c>
      <c r="L34" s="251">
        <v>309</v>
      </c>
      <c r="M34" s="251" t="s">
        <v>175</v>
      </c>
      <c r="N34" s="251" t="s">
        <v>176</v>
      </c>
      <c r="O34" s="100" t="s">
        <v>38</v>
      </c>
    </row>
    <row r="35" spans="1:27" x14ac:dyDescent="0.2">
      <c r="B35" s="229" t="s">
        <v>42</v>
      </c>
      <c r="C35" s="248">
        <v>56</v>
      </c>
      <c r="D35" s="249">
        <v>39</v>
      </c>
      <c r="E35" s="248">
        <v>68</v>
      </c>
      <c r="F35" s="249">
        <v>309</v>
      </c>
      <c r="G35" s="249" t="s">
        <v>175</v>
      </c>
      <c r="H35" s="249" t="s">
        <v>176</v>
      </c>
      <c r="I35" s="126">
        <v>56</v>
      </c>
      <c r="J35" s="251">
        <v>39</v>
      </c>
      <c r="K35" s="126">
        <v>68</v>
      </c>
      <c r="L35" s="251">
        <v>309</v>
      </c>
      <c r="M35" s="251" t="s">
        <v>175</v>
      </c>
      <c r="N35" s="251" t="s">
        <v>176</v>
      </c>
      <c r="O35" s="100" t="s">
        <v>38</v>
      </c>
    </row>
    <row r="36" spans="1:27" x14ac:dyDescent="0.2">
      <c r="B36" s="229" t="s">
        <v>43</v>
      </c>
      <c r="C36" s="248">
        <v>56</v>
      </c>
      <c r="D36" s="249">
        <v>39</v>
      </c>
      <c r="E36" s="248">
        <v>68</v>
      </c>
      <c r="F36" s="249">
        <v>309</v>
      </c>
      <c r="G36" s="249" t="s">
        <v>175</v>
      </c>
      <c r="H36" s="249" t="s">
        <v>176</v>
      </c>
      <c r="I36" s="126">
        <v>56</v>
      </c>
      <c r="J36" s="251">
        <v>39</v>
      </c>
      <c r="K36" s="126">
        <v>68</v>
      </c>
      <c r="L36" s="251">
        <v>309</v>
      </c>
      <c r="M36" s="251" t="s">
        <v>175</v>
      </c>
      <c r="N36" s="251" t="s">
        <v>176</v>
      </c>
      <c r="O36" s="100" t="s">
        <v>38</v>
      </c>
    </row>
    <row r="37" spans="1:27" x14ac:dyDescent="0.2">
      <c r="B37" s="229" t="s">
        <v>44</v>
      </c>
      <c r="C37" s="248">
        <v>56</v>
      </c>
      <c r="D37" s="249">
        <v>39</v>
      </c>
      <c r="E37" s="248">
        <v>68</v>
      </c>
      <c r="F37" s="249">
        <v>309</v>
      </c>
      <c r="G37" s="249" t="s">
        <v>175</v>
      </c>
      <c r="H37" s="249" t="s">
        <v>176</v>
      </c>
      <c r="I37" s="126">
        <v>56</v>
      </c>
      <c r="J37" s="251">
        <v>39</v>
      </c>
      <c r="K37" s="126">
        <v>68</v>
      </c>
      <c r="L37" s="251">
        <v>309</v>
      </c>
      <c r="M37" s="251" t="s">
        <v>175</v>
      </c>
      <c r="N37" s="251" t="s">
        <v>176</v>
      </c>
      <c r="O37" s="100" t="s">
        <v>38</v>
      </c>
    </row>
    <row r="38" spans="1:27" x14ac:dyDescent="0.2">
      <c r="B38" s="229" t="s">
        <v>45</v>
      </c>
      <c r="C38" s="248">
        <v>56</v>
      </c>
      <c r="D38" s="249">
        <v>39</v>
      </c>
      <c r="E38" s="248">
        <v>68</v>
      </c>
      <c r="F38" s="249">
        <v>309</v>
      </c>
      <c r="G38" s="249" t="s">
        <v>175</v>
      </c>
      <c r="H38" s="249" t="s">
        <v>176</v>
      </c>
      <c r="I38" s="126">
        <v>56</v>
      </c>
      <c r="J38" s="251">
        <v>39</v>
      </c>
      <c r="K38" s="126">
        <v>68</v>
      </c>
      <c r="L38" s="251">
        <v>309</v>
      </c>
      <c r="M38" s="251" t="s">
        <v>175</v>
      </c>
      <c r="N38" s="251" t="s">
        <v>176</v>
      </c>
      <c r="O38" s="100" t="s">
        <v>38</v>
      </c>
    </row>
    <row r="39" spans="1:27" x14ac:dyDescent="0.2">
      <c r="B39" s="229" t="s">
        <v>46</v>
      </c>
      <c r="C39" s="248">
        <v>56</v>
      </c>
      <c r="D39" s="249">
        <v>39</v>
      </c>
      <c r="E39" s="248">
        <v>68</v>
      </c>
      <c r="F39" s="249">
        <v>309</v>
      </c>
      <c r="G39" s="249" t="s">
        <v>175</v>
      </c>
      <c r="H39" s="249" t="s">
        <v>176</v>
      </c>
      <c r="I39" s="126">
        <v>56</v>
      </c>
      <c r="J39" s="251">
        <v>39</v>
      </c>
      <c r="K39" s="126">
        <v>68</v>
      </c>
      <c r="L39" s="251">
        <v>309</v>
      </c>
      <c r="M39" s="251" t="s">
        <v>175</v>
      </c>
      <c r="N39" s="251" t="s">
        <v>176</v>
      </c>
      <c r="O39" s="100" t="s">
        <v>38</v>
      </c>
    </row>
    <row r="41" spans="1:27" x14ac:dyDescent="0.2">
      <c r="A41" s="95" t="s">
        <v>47</v>
      </c>
      <c r="B41" s="96"/>
    </row>
    <row r="43" spans="1:27" x14ac:dyDescent="0.2">
      <c r="B43" s="97"/>
      <c r="C43" s="98">
        <v>1</v>
      </c>
      <c r="D43" s="98">
        <v>2</v>
      </c>
      <c r="E43" s="98">
        <v>3</v>
      </c>
      <c r="F43" s="98">
        <v>4</v>
      </c>
      <c r="G43" s="98">
        <v>5</v>
      </c>
      <c r="H43" s="98">
        <v>6</v>
      </c>
      <c r="I43" s="98">
        <v>7</v>
      </c>
      <c r="J43" s="98">
        <v>8</v>
      </c>
      <c r="K43" s="98">
        <v>9</v>
      </c>
      <c r="L43" s="98">
        <v>10</v>
      </c>
      <c r="M43" s="98">
        <v>11</v>
      </c>
      <c r="N43" s="98">
        <v>12</v>
      </c>
    </row>
    <row r="44" spans="1:27" ht="18" x14ac:dyDescent="0.2">
      <c r="B44" s="221" t="s">
        <v>35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00" t="s">
        <v>48</v>
      </c>
      <c r="P44" s="252">
        <v>56</v>
      </c>
      <c r="Q44" s="252">
        <v>39</v>
      </c>
      <c r="R44" s="252">
        <v>68</v>
      </c>
      <c r="S44" s="252">
        <v>309</v>
      </c>
      <c r="T44" s="252" t="s">
        <v>175</v>
      </c>
      <c r="U44" s="252" t="s">
        <v>176</v>
      </c>
      <c r="V44" s="254">
        <v>56</v>
      </c>
      <c r="W44" s="254">
        <v>39</v>
      </c>
      <c r="X44" s="254">
        <v>68</v>
      </c>
      <c r="Y44" s="254">
        <v>309</v>
      </c>
      <c r="Z44" s="254" t="s">
        <v>175</v>
      </c>
      <c r="AA44" s="254" t="s">
        <v>176</v>
      </c>
    </row>
    <row r="45" spans="1:27" x14ac:dyDescent="0.2">
      <c r="B45" s="222"/>
      <c r="C45" s="134">
        <v>1</v>
      </c>
      <c r="D45" s="134">
        <v>1</v>
      </c>
      <c r="E45" s="230">
        <v>2</v>
      </c>
      <c r="F45" s="134">
        <v>1</v>
      </c>
      <c r="G45" s="134">
        <v>1</v>
      </c>
      <c r="H45" s="134">
        <v>1</v>
      </c>
      <c r="I45" s="230">
        <v>2</v>
      </c>
      <c r="J45" s="134">
        <v>1</v>
      </c>
      <c r="K45" s="134">
        <v>1</v>
      </c>
      <c r="L45" s="134">
        <v>1</v>
      </c>
      <c r="M45" s="134">
        <v>1</v>
      </c>
      <c r="N45" s="134">
        <v>1</v>
      </c>
      <c r="O45" s="100" t="s">
        <v>49</v>
      </c>
      <c r="P45" s="253">
        <f>AVERAGE(C47,C71,C79,C95,C103,C55)</f>
        <v>845000</v>
      </c>
      <c r="Q45" s="253">
        <f>AVERAGE(D47,D71,D79,D103,D55)</f>
        <v>1078000</v>
      </c>
      <c r="R45" s="253">
        <f>AVERAGE(E71,E63,E87,E79,E95,E55)</f>
        <v>856000</v>
      </c>
      <c r="S45" s="253">
        <f>AVERAGE(F4,F63,F71,F87,F79,F95,F103,F47)</f>
        <v>1258571.4285714286</v>
      </c>
      <c r="T45" s="253">
        <f>AVERAGE(G47,G71,G63,G87,G79,G95,G103,G55)</f>
        <v>978250</v>
      </c>
      <c r="U45" s="253">
        <f>AVERAGE(H47,H71,H79,H95,H103,H55)</f>
        <v>1141666.6666666667</v>
      </c>
      <c r="V45" s="255">
        <f>AVERAGE(I71,I79,I63,I95,I103,I55,I87)</f>
        <v>805571.42857142852</v>
      </c>
      <c r="W45" s="255">
        <f>AVERAGE(J47,J71,J79,J95,,J87,J103,J55)</f>
        <v>927250</v>
      </c>
      <c r="X45" s="255">
        <f>AVERAGE(K47,K71,,K63,K79,K95,K87,K103,K55)</f>
        <v>781666.66666666663</v>
      </c>
      <c r="Y45" s="255">
        <f>AVERAGE(L47,L71,L63,L55,L79,L87,L95,)</f>
        <v>1083750</v>
      </c>
      <c r="Z45" s="255">
        <f>AVERAGE(M47,M71,M63,M87,M79,M95,M103,M55)</f>
        <v>948625</v>
      </c>
      <c r="AA45" s="255">
        <f>AVERAGE(N47,N71,N79,N87,N95,N63,N103,N55)</f>
        <v>1168750</v>
      </c>
    </row>
    <row r="46" spans="1:27" x14ac:dyDescent="0.2">
      <c r="B46" s="222"/>
      <c r="C46" s="188">
        <v>1055.2</v>
      </c>
      <c r="D46" s="117">
        <v>1226.9000000000001</v>
      </c>
      <c r="E46" s="188">
        <v>1067.5999999999999</v>
      </c>
      <c r="F46" s="119">
        <v>1315.3</v>
      </c>
      <c r="G46" s="108">
        <v>1201.5999999999999</v>
      </c>
      <c r="H46" s="108">
        <v>1209.3</v>
      </c>
      <c r="I46" s="107">
        <v>688.2</v>
      </c>
      <c r="J46" s="108">
        <v>1183.5999999999999</v>
      </c>
      <c r="K46" s="188">
        <v>1077.2</v>
      </c>
      <c r="L46" s="119">
        <v>1306.9000000000001</v>
      </c>
      <c r="M46" s="108">
        <v>1181.5999999999999</v>
      </c>
      <c r="N46" s="117">
        <v>1249.5</v>
      </c>
      <c r="O46" s="100" t="s">
        <v>50</v>
      </c>
    </row>
    <row r="47" spans="1:27" x14ac:dyDescent="0.2">
      <c r="B47" s="222"/>
      <c r="C47" s="231">
        <v>874000</v>
      </c>
      <c r="D47" s="118">
        <v>1180000</v>
      </c>
      <c r="E47" s="232">
        <v>512000</v>
      </c>
      <c r="F47" s="120">
        <v>1330000</v>
      </c>
      <c r="G47" s="118">
        <v>1130000</v>
      </c>
      <c r="H47" s="118">
        <v>1150000</v>
      </c>
      <c r="I47" s="181">
        <v>470000</v>
      </c>
      <c r="J47" s="111">
        <v>1100000</v>
      </c>
      <c r="K47" s="231">
        <v>910000</v>
      </c>
      <c r="L47" s="120">
        <v>1310000</v>
      </c>
      <c r="M47" s="111">
        <v>1100000</v>
      </c>
      <c r="N47" s="123">
        <v>1220000</v>
      </c>
      <c r="O47" s="100" t="s">
        <v>51</v>
      </c>
      <c r="P47" s="233"/>
      <c r="Q47" s="233"/>
      <c r="R47" s="233"/>
      <c r="S47" s="233"/>
      <c r="T47" s="233"/>
      <c r="U47" s="233"/>
    </row>
    <row r="48" spans="1:27" ht="27" x14ac:dyDescent="0.2">
      <c r="B48" s="222"/>
      <c r="C48" s="138">
        <v>1081.2</v>
      </c>
      <c r="D48" s="190">
        <v>1235.0999999999999</v>
      </c>
      <c r="E48" s="121">
        <v>1598.5</v>
      </c>
      <c r="F48" s="113">
        <v>1513.8</v>
      </c>
      <c r="G48" s="192">
        <v>1260.5</v>
      </c>
      <c r="H48" s="192">
        <v>1267.4000000000001</v>
      </c>
      <c r="I48" s="109">
        <v>762.7</v>
      </c>
      <c r="J48" s="192">
        <v>1241</v>
      </c>
      <c r="K48" s="184">
        <v>1122.9000000000001</v>
      </c>
      <c r="L48" s="113">
        <v>1497</v>
      </c>
      <c r="M48" s="190">
        <v>1209</v>
      </c>
      <c r="N48" s="192">
        <v>1293.5999999999999</v>
      </c>
      <c r="O48" s="100" t="s">
        <v>52</v>
      </c>
      <c r="P48" s="234"/>
      <c r="Q48" s="234"/>
      <c r="R48" s="234"/>
      <c r="S48" s="234"/>
      <c r="T48" s="234"/>
      <c r="U48" s="234"/>
    </row>
    <row r="49" spans="2:15" ht="27" x14ac:dyDescent="0.2">
      <c r="B49" s="222"/>
      <c r="C49" s="141">
        <v>1029.2</v>
      </c>
      <c r="D49" s="121">
        <v>1218.7</v>
      </c>
      <c r="E49" s="139">
        <v>536.6</v>
      </c>
      <c r="F49" s="112">
        <v>1116.7</v>
      </c>
      <c r="G49" s="113">
        <v>1142.7</v>
      </c>
      <c r="H49" s="113">
        <v>1151.2</v>
      </c>
      <c r="I49" s="182">
        <v>613.70000000000005</v>
      </c>
      <c r="J49" s="112">
        <v>1126.2</v>
      </c>
      <c r="K49" s="141">
        <v>1031.5999999999999</v>
      </c>
      <c r="L49" s="112">
        <v>1116.8</v>
      </c>
      <c r="M49" s="113">
        <v>1154.2</v>
      </c>
      <c r="N49" s="121">
        <v>1205.5</v>
      </c>
      <c r="O49" s="100" t="s">
        <v>53</v>
      </c>
    </row>
    <row r="50" spans="2:15" ht="18" x14ac:dyDescent="0.2">
      <c r="B50" s="222"/>
      <c r="C50" s="183">
        <v>3509.8</v>
      </c>
      <c r="D50" s="113">
        <v>4259.6000000000004</v>
      </c>
      <c r="E50" s="112">
        <v>3958.5</v>
      </c>
      <c r="F50" s="121">
        <v>4487.1000000000004</v>
      </c>
      <c r="G50" s="112">
        <v>4019.9</v>
      </c>
      <c r="H50" s="113">
        <v>4037.6</v>
      </c>
      <c r="I50" s="183">
        <v>3359.3</v>
      </c>
      <c r="J50" s="113">
        <v>4150.3999999999996</v>
      </c>
      <c r="K50" s="141">
        <v>3593.4</v>
      </c>
      <c r="L50" s="121">
        <v>4478.3999999999996</v>
      </c>
      <c r="M50" s="112">
        <v>3942.7</v>
      </c>
      <c r="N50" s="113">
        <v>4168.3</v>
      </c>
      <c r="O50" s="100" t="s">
        <v>54</v>
      </c>
    </row>
    <row r="51" spans="2:15" ht="18" x14ac:dyDescent="0.2">
      <c r="B51" s="223"/>
      <c r="C51" s="116">
        <v>0.90600000000000003</v>
      </c>
      <c r="D51" s="115">
        <v>0.97399999999999998</v>
      </c>
      <c r="E51" s="193">
        <v>0.38500000000000001</v>
      </c>
      <c r="F51" s="186">
        <v>0.54400000000000004</v>
      </c>
      <c r="G51" s="124">
        <v>0.82199999999999995</v>
      </c>
      <c r="H51" s="124">
        <v>0.82499999999999996</v>
      </c>
      <c r="I51" s="186">
        <v>0.55900000000000005</v>
      </c>
      <c r="J51" s="124">
        <v>0.82399999999999995</v>
      </c>
      <c r="K51" s="124">
        <v>0.84399999999999997</v>
      </c>
      <c r="L51" s="186">
        <v>0.55700000000000005</v>
      </c>
      <c r="M51" s="116">
        <v>0.91100000000000003</v>
      </c>
      <c r="N51" s="122">
        <v>0.86799999999999999</v>
      </c>
      <c r="O51" s="100" t="s">
        <v>55</v>
      </c>
    </row>
    <row r="52" spans="2:15" ht="18" x14ac:dyDescent="0.2">
      <c r="B52" s="221" t="s">
        <v>39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00" t="s">
        <v>48</v>
      </c>
    </row>
    <row r="53" spans="2:15" x14ac:dyDescent="0.2">
      <c r="B53" s="222"/>
      <c r="C53" s="134">
        <v>1</v>
      </c>
      <c r="D53" s="134">
        <v>1</v>
      </c>
      <c r="E53" s="134">
        <v>1</v>
      </c>
      <c r="F53" s="230">
        <v>2</v>
      </c>
      <c r="G53" s="134">
        <v>1</v>
      </c>
      <c r="H53" s="134">
        <v>1</v>
      </c>
      <c r="I53" s="134">
        <v>1</v>
      </c>
      <c r="J53" s="134">
        <v>1</v>
      </c>
      <c r="K53" s="134">
        <v>1</v>
      </c>
      <c r="L53" s="134">
        <v>1</v>
      </c>
      <c r="M53" s="134">
        <v>1</v>
      </c>
      <c r="N53" s="134">
        <v>1</v>
      </c>
      <c r="O53" s="100" t="s">
        <v>49</v>
      </c>
    </row>
    <row r="54" spans="2:15" x14ac:dyDescent="0.2">
      <c r="B54" s="222"/>
      <c r="C54" s="188">
        <v>1043.2</v>
      </c>
      <c r="D54" s="108">
        <v>1181.2</v>
      </c>
      <c r="E54" s="188">
        <v>1043.3</v>
      </c>
      <c r="F54" s="179">
        <v>860.5</v>
      </c>
      <c r="G54" s="235">
        <v>1095.0999999999999</v>
      </c>
      <c r="H54" s="108">
        <v>1180.0999999999999</v>
      </c>
      <c r="I54" s="236">
        <v>989.2</v>
      </c>
      <c r="J54" s="210">
        <v>1174.7</v>
      </c>
      <c r="K54" s="188">
        <v>1048.5999999999999</v>
      </c>
      <c r="L54" s="117">
        <v>1232.5999999999999</v>
      </c>
      <c r="M54" s="235">
        <v>1126.3</v>
      </c>
      <c r="N54" s="108">
        <v>1209.8</v>
      </c>
      <c r="O54" s="100" t="s">
        <v>50</v>
      </c>
    </row>
    <row r="55" spans="2:15" x14ac:dyDescent="0.2">
      <c r="B55" s="222"/>
      <c r="C55" s="231">
        <v>855000</v>
      </c>
      <c r="D55" s="111">
        <v>1090000</v>
      </c>
      <c r="E55" s="231">
        <v>854000</v>
      </c>
      <c r="F55" s="189">
        <v>608000</v>
      </c>
      <c r="G55" s="180">
        <v>940000</v>
      </c>
      <c r="H55" s="111">
        <v>1090000</v>
      </c>
      <c r="I55" s="237">
        <v>768000</v>
      </c>
      <c r="J55" s="111">
        <v>1080000</v>
      </c>
      <c r="K55" s="231">
        <v>863000</v>
      </c>
      <c r="L55" s="123">
        <v>1190000</v>
      </c>
      <c r="M55" s="110">
        <v>996000</v>
      </c>
      <c r="N55" s="118">
        <v>1150000</v>
      </c>
      <c r="O55" s="100" t="s">
        <v>51</v>
      </c>
    </row>
    <row r="56" spans="2:15" ht="27" x14ac:dyDescent="0.2">
      <c r="B56" s="222"/>
      <c r="C56" s="191">
        <v>1047.8</v>
      </c>
      <c r="D56" s="192">
        <v>1270.5999999999999</v>
      </c>
      <c r="E56" s="138">
        <v>1075.4000000000001</v>
      </c>
      <c r="F56" s="138">
        <v>1104.9000000000001</v>
      </c>
      <c r="G56" s="184">
        <v>1140.5999999999999</v>
      </c>
      <c r="H56" s="190">
        <v>1211</v>
      </c>
      <c r="I56" s="182">
        <v>1001.2</v>
      </c>
      <c r="J56" s="190">
        <v>1230.5</v>
      </c>
      <c r="K56" s="138">
        <v>1070</v>
      </c>
      <c r="L56" s="192">
        <v>1268.5</v>
      </c>
      <c r="M56" s="184">
        <v>1136.2</v>
      </c>
      <c r="N56" s="190">
        <v>1238.0999999999999</v>
      </c>
      <c r="O56" s="100" t="s">
        <v>52</v>
      </c>
    </row>
    <row r="57" spans="2:15" ht="27" x14ac:dyDescent="0.2">
      <c r="B57" s="222"/>
      <c r="C57" s="141">
        <v>1038.5999999999999</v>
      </c>
      <c r="D57" s="112">
        <v>1091.8</v>
      </c>
      <c r="E57" s="183">
        <v>1011.3</v>
      </c>
      <c r="F57" s="182">
        <v>616.20000000000005</v>
      </c>
      <c r="G57" s="141">
        <v>1049.5999999999999</v>
      </c>
      <c r="H57" s="113">
        <v>1149.2</v>
      </c>
      <c r="I57" s="183">
        <v>977.2</v>
      </c>
      <c r="J57" s="112">
        <v>1118.9000000000001</v>
      </c>
      <c r="K57" s="141">
        <v>1027.2</v>
      </c>
      <c r="L57" s="113">
        <v>1196.8</v>
      </c>
      <c r="M57" s="112">
        <v>1116.4000000000001</v>
      </c>
      <c r="N57" s="113">
        <v>1181.5999999999999</v>
      </c>
      <c r="O57" s="100" t="s">
        <v>53</v>
      </c>
    </row>
    <row r="58" spans="2:15" ht="18" x14ac:dyDescent="0.2">
      <c r="B58" s="222"/>
      <c r="C58" s="141">
        <v>3580.5</v>
      </c>
      <c r="D58" s="112">
        <v>4008.8</v>
      </c>
      <c r="E58" s="141">
        <v>3609.8</v>
      </c>
      <c r="F58" s="141">
        <v>3616.4</v>
      </c>
      <c r="G58" s="141">
        <v>3685.1</v>
      </c>
      <c r="H58" s="112">
        <v>3929.3</v>
      </c>
      <c r="I58" s="192">
        <v>3324.4</v>
      </c>
      <c r="J58" s="112">
        <v>3943.9</v>
      </c>
      <c r="K58" s="183">
        <v>3509.6</v>
      </c>
      <c r="L58" s="113">
        <v>4118.1000000000004</v>
      </c>
      <c r="M58" s="141">
        <v>3757.7</v>
      </c>
      <c r="N58" s="112">
        <v>4009</v>
      </c>
      <c r="O58" s="100" t="s">
        <v>54</v>
      </c>
    </row>
    <row r="59" spans="2:15" ht="18" x14ac:dyDescent="0.2">
      <c r="B59" s="223"/>
      <c r="C59" s="115">
        <v>0.98299999999999998</v>
      </c>
      <c r="D59" s="177">
        <v>0.73799999999999999</v>
      </c>
      <c r="E59" s="122">
        <v>0.88400000000000001</v>
      </c>
      <c r="F59" s="238">
        <v>0.44900000000000001</v>
      </c>
      <c r="G59" s="124">
        <v>0.84699999999999998</v>
      </c>
      <c r="H59" s="116">
        <v>0.90100000000000002</v>
      </c>
      <c r="I59" s="115">
        <v>0.95299999999999996</v>
      </c>
      <c r="J59" s="124">
        <v>0.82699999999999996</v>
      </c>
      <c r="K59" s="116">
        <v>0.92200000000000004</v>
      </c>
      <c r="L59" s="122">
        <v>0.89</v>
      </c>
      <c r="M59" s="115">
        <v>0.96499999999999997</v>
      </c>
      <c r="N59" s="116">
        <v>0.91100000000000003</v>
      </c>
      <c r="O59" s="100" t="s">
        <v>55</v>
      </c>
    </row>
    <row r="60" spans="2:15" ht="18" x14ac:dyDescent="0.2">
      <c r="B60" s="221" t="s">
        <v>41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00" t="s">
        <v>48</v>
      </c>
    </row>
    <row r="61" spans="2:15" x14ac:dyDescent="0.2">
      <c r="B61" s="222"/>
      <c r="C61" s="230">
        <v>2</v>
      </c>
      <c r="D61" s="230">
        <v>2</v>
      </c>
      <c r="E61" s="134">
        <v>1</v>
      </c>
      <c r="F61" s="134">
        <v>1</v>
      </c>
      <c r="G61" s="134">
        <v>1</v>
      </c>
      <c r="H61" s="134">
        <v>1</v>
      </c>
      <c r="I61" s="134">
        <v>1</v>
      </c>
      <c r="J61" s="135">
        <v>3</v>
      </c>
      <c r="K61" s="134">
        <v>1</v>
      </c>
      <c r="L61" s="134">
        <v>1</v>
      </c>
      <c r="M61" s="134">
        <v>1</v>
      </c>
      <c r="N61" s="134">
        <v>1</v>
      </c>
      <c r="O61" s="100" t="s">
        <v>49</v>
      </c>
    </row>
    <row r="62" spans="2:15" x14ac:dyDescent="0.2">
      <c r="B62" s="222"/>
      <c r="C62" s="107">
        <v>687.3</v>
      </c>
      <c r="D62" s="187">
        <v>912.9</v>
      </c>
      <c r="E62" s="188">
        <v>1065.2</v>
      </c>
      <c r="F62" s="117">
        <v>1253.7</v>
      </c>
      <c r="G62" s="235">
        <v>1116.8</v>
      </c>
      <c r="H62" s="108">
        <v>1197.8</v>
      </c>
      <c r="I62" s="239">
        <v>1035.5999999999999</v>
      </c>
      <c r="J62" s="240">
        <v>740</v>
      </c>
      <c r="K62" s="239">
        <v>1030.2</v>
      </c>
      <c r="L62" s="117">
        <v>1235.7</v>
      </c>
      <c r="M62" s="235">
        <v>1131.2</v>
      </c>
      <c r="N62" s="108">
        <v>1203.9000000000001</v>
      </c>
      <c r="O62" s="100" t="s">
        <v>50</v>
      </c>
    </row>
    <row r="63" spans="2:15" x14ac:dyDescent="0.2">
      <c r="B63" s="222"/>
      <c r="C63" s="137">
        <v>410000</v>
      </c>
      <c r="D63" s="232">
        <v>521000</v>
      </c>
      <c r="E63" s="231">
        <v>891000</v>
      </c>
      <c r="F63" s="123">
        <v>1230000</v>
      </c>
      <c r="G63" s="180">
        <v>979000</v>
      </c>
      <c r="H63" s="118" t="s">
        <v>189</v>
      </c>
      <c r="I63" s="241">
        <v>841000</v>
      </c>
      <c r="J63" s="137">
        <v>363000</v>
      </c>
      <c r="K63" s="241">
        <v>833000</v>
      </c>
      <c r="L63" s="123">
        <v>1200000</v>
      </c>
      <c r="M63" s="110">
        <v>1000000</v>
      </c>
      <c r="N63" s="118">
        <v>1140000</v>
      </c>
      <c r="O63" s="100" t="s">
        <v>51</v>
      </c>
    </row>
    <row r="64" spans="2:15" ht="27" x14ac:dyDescent="0.2">
      <c r="B64" s="222"/>
      <c r="C64" s="242">
        <v>866.4</v>
      </c>
      <c r="D64" s="192">
        <v>1261.4000000000001</v>
      </c>
      <c r="E64" s="138">
        <v>1090.8</v>
      </c>
      <c r="F64" s="192">
        <v>1277.5</v>
      </c>
      <c r="G64" s="184">
        <v>1127.8</v>
      </c>
      <c r="H64" s="192">
        <v>1275.5</v>
      </c>
      <c r="I64" s="138">
        <v>1077.4000000000001</v>
      </c>
      <c r="J64" s="138">
        <v>1087.2</v>
      </c>
      <c r="K64" s="191">
        <v>1045.8</v>
      </c>
      <c r="L64" s="192">
        <v>1268.5</v>
      </c>
      <c r="M64" s="184">
        <v>1160.3</v>
      </c>
      <c r="N64" s="190">
        <v>1225.5</v>
      </c>
      <c r="O64" s="100" t="s">
        <v>52</v>
      </c>
    </row>
    <row r="65" spans="2:15" ht="27" x14ac:dyDescent="0.2">
      <c r="B65" s="222"/>
      <c r="C65" s="242">
        <v>508.2</v>
      </c>
      <c r="D65" s="139">
        <v>564.29999999999995</v>
      </c>
      <c r="E65" s="141">
        <v>1039.5999999999999</v>
      </c>
      <c r="F65" s="121">
        <v>1229.8</v>
      </c>
      <c r="G65" s="112">
        <v>1105.7</v>
      </c>
      <c r="H65" s="112">
        <v>1120.2</v>
      </c>
      <c r="I65" s="183">
        <v>993.7</v>
      </c>
      <c r="J65" s="109">
        <v>392.8</v>
      </c>
      <c r="K65" s="183">
        <v>1014.6</v>
      </c>
      <c r="L65" s="113">
        <v>1202.9000000000001</v>
      </c>
      <c r="M65" s="112">
        <v>1102.0999999999999</v>
      </c>
      <c r="N65" s="113">
        <v>1182.2</v>
      </c>
      <c r="O65" s="100" t="s">
        <v>53</v>
      </c>
    </row>
    <row r="66" spans="2:15" ht="18" x14ac:dyDescent="0.2">
      <c r="B66" s="222"/>
      <c r="C66" s="242">
        <v>1697.3</v>
      </c>
      <c r="D66" s="182">
        <v>2002.7</v>
      </c>
      <c r="E66" s="183">
        <v>3569.7</v>
      </c>
      <c r="F66" s="113">
        <v>4161.8</v>
      </c>
      <c r="G66" s="141">
        <v>3766.7</v>
      </c>
      <c r="H66" s="112">
        <v>4028.3</v>
      </c>
      <c r="I66" s="183">
        <v>3487.4</v>
      </c>
      <c r="J66" s="109">
        <v>1310.9</v>
      </c>
      <c r="K66" s="183">
        <v>3418.2</v>
      </c>
      <c r="L66" s="113">
        <v>4110.1000000000004</v>
      </c>
      <c r="M66" s="141">
        <v>3756.9</v>
      </c>
      <c r="N66" s="112">
        <v>3993.3</v>
      </c>
      <c r="O66" s="100" t="s">
        <v>54</v>
      </c>
    </row>
    <row r="67" spans="2:15" ht="18" x14ac:dyDescent="0.2">
      <c r="B67" s="223"/>
      <c r="C67" s="140">
        <v>0.47599999999999998</v>
      </c>
      <c r="D67" s="238">
        <v>0.44800000000000001</v>
      </c>
      <c r="E67" s="116">
        <v>0.90800000000000003</v>
      </c>
      <c r="F67" s="116">
        <v>0.92700000000000005</v>
      </c>
      <c r="G67" s="115">
        <v>0.96099999999999997</v>
      </c>
      <c r="H67" s="178">
        <v>0.77100000000000002</v>
      </c>
      <c r="I67" s="122">
        <v>0.85099999999999998</v>
      </c>
      <c r="J67" s="114">
        <v>0.31900000000000001</v>
      </c>
      <c r="K67" s="116">
        <v>0.94099999999999995</v>
      </c>
      <c r="L67" s="116">
        <v>0.89900000000000002</v>
      </c>
      <c r="M67" s="116">
        <v>0.90200000000000002</v>
      </c>
      <c r="N67" s="116">
        <v>0.93100000000000005</v>
      </c>
      <c r="O67" s="100" t="s">
        <v>55</v>
      </c>
    </row>
    <row r="68" spans="2:15" ht="18" x14ac:dyDescent="0.2">
      <c r="B68" s="221" t="s">
        <v>42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00" t="s">
        <v>48</v>
      </c>
    </row>
    <row r="69" spans="2:15" x14ac:dyDescent="0.2">
      <c r="B69" s="222"/>
      <c r="C69" s="134">
        <v>1</v>
      </c>
      <c r="D69" s="134">
        <v>1</v>
      </c>
      <c r="E69" s="134">
        <v>1</v>
      </c>
      <c r="F69" s="134">
        <v>1</v>
      </c>
      <c r="G69" s="134">
        <v>1</v>
      </c>
      <c r="H69" s="134">
        <v>1</v>
      </c>
      <c r="I69" s="134">
        <v>1</v>
      </c>
      <c r="J69" s="134">
        <v>1</v>
      </c>
      <c r="K69" s="134">
        <v>1</v>
      </c>
      <c r="L69" s="134">
        <v>1</v>
      </c>
      <c r="M69" s="134">
        <v>1</v>
      </c>
      <c r="N69" s="134">
        <v>1</v>
      </c>
      <c r="O69" s="100" t="s">
        <v>49</v>
      </c>
    </row>
    <row r="70" spans="2:15" x14ac:dyDescent="0.2">
      <c r="B70" s="222"/>
      <c r="C70" s="239">
        <v>1039.3</v>
      </c>
      <c r="D70" s="210">
        <v>1145.8</v>
      </c>
      <c r="E70" s="188">
        <v>1047.0999999999999</v>
      </c>
      <c r="F70" s="117">
        <v>1250.7</v>
      </c>
      <c r="G70" s="235">
        <v>1101.8</v>
      </c>
      <c r="H70" s="108">
        <v>1188.2</v>
      </c>
      <c r="I70" s="239">
        <v>1016.1</v>
      </c>
      <c r="J70" s="210">
        <v>1155.4000000000001</v>
      </c>
      <c r="K70" s="235">
        <v>1096.4000000000001</v>
      </c>
      <c r="L70" s="117">
        <v>1267.7</v>
      </c>
      <c r="M70" s="210">
        <v>1141.5999999999999</v>
      </c>
      <c r="N70" s="117">
        <v>1223.5999999999999</v>
      </c>
      <c r="O70" s="100" t="s">
        <v>50</v>
      </c>
    </row>
    <row r="71" spans="2:15" x14ac:dyDescent="0.2">
      <c r="B71" s="222"/>
      <c r="C71" s="231">
        <v>848000</v>
      </c>
      <c r="D71" s="110">
        <v>1020000</v>
      </c>
      <c r="E71" s="231">
        <v>855000</v>
      </c>
      <c r="F71" s="123">
        <v>1230000</v>
      </c>
      <c r="G71" s="180">
        <v>952000</v>
      </c>
      <c r="H71" s="111">
        <v>1110000</v>
      </c>
      <c r="I71" s="241">
        <v>803000</v>
      </c>
      <c r="J71" s="110">
        <v>1050000</v>
      </c>
      <c r="K71" s="180">
        <v>944000</v>
      </c>
      <c r="L71" s="123">
        <v>1250000</v>
      </c>
      <c r="M71" s="110">
        <v>1020000</v>
      </c>
      <c r="N71" s="118">
        <v>1170000</v>
      </c>
      <c r="O71" s="100" t="s">
        <v>51</v>
      </c>
    </row>
    <row r="72" spans="2:15" ht="27" x14ac:dyDescent="0.2">
      <c r="B72" s="222"/>
      <c r="C72" s="191">
        <v>1050.3</v>
      </c>
      <c r="D72" s="190">
        <v>1237.4000000000001</v>
      </c>
      <c r="E72" s="184">
        <v>1134.2</v>
      </c>
      <c r="F72" s="192">
        <v>1282.9000000000001</v>
      </c>
      <c r="G72" s="184">
        <v>1142.5</v>
      </c>
      <c r="H72" s="190">
        <v>1235.9000000000001</v>
      </c>
      <c r="I72" s="138">
        <v>1117.5999999999999</v>
      </c>
      <c r="J72" s="190">
        <v>1184.0999999999999</v>
      </c>
      <c r="K72" s="184">
        <v>1123.8</v>
      </c>
      <c r="L72" s="141">
        <v>1395.9</v>
      </c>
      <c r="M72" s="190">
        <v>1207.5999999999999</v>
      </c>
      <c r="N72" s="192">
        <v>1299.4000000000001</v>
      </c>
      <c r="O72" s="100" t="s">
        <v>52</v>
      </c>
    </row>
    <row r="73" spans="2:15" ht="27" x14ac:dyDescent="0.2">
      <c r="B73" s="222"/>
      <c r="C73" s="141">
        <v>1028.3</v>
      </c>
      <c r="D73" s="141">
        <v>1054.2</v>
      </c>
      <c r="E73" s="183">
        <v>960</v>
      </c>
      <c r="F73" s="121">
        <v>1218.4000000000001</v>
      </c>
      <c r="G73" s="141">
        <v>1061.0999999999999</v>
      </c>
      <c r="H73" s="112">
        <v>1140.5999999999999</v>
      </c>
      <c r="I73" s="192">
        <v>914.7</v>
      </c>
      <c r="J73" s="112">
        <v>1126.8</v>
      </c>
      <c r="K73" s="141">
        <v>1069</v>
      </c>
      <c r="L73" s="112">
        <v>1139.5</v>
      </c>
      <c r="M73" s="141">
        <v>1075.5999999999999</v>
      </c>
      <c r="N73" s="113">
        <v>1147.9000000000001</v>
      </c>
      <c r="O73" s="100" t="s">
        <v>53</v>
      </c>
    </row>
    <row r="74" spans="2:15" ht="18" x14ac:dyDescent="0.2">
      <c r="B74" s="222"/>
      <c r="C74" s="183">
        <v>3510.3</v>
      </c>
      <c r="D74" s="112">
        <v>3822.8</v>
      </c>
      <c r="E74" s="183">
        <v>3540.3</v>
      </c>
      <c r="F74" s="113">
        <v>4149.2</v>
      </c>
      <c r="G74" s="141">
        <v>3679.6</v>
      </c>
      <c r="H74" s="112">
        <v>3959.9</v>
      </c>
      <c r="I74" s="183">
        <v>3450.6</v>
      </c>
      <c r="J74" s="112">
        <v>3885.3</v>
      </c>
      <c r="K74" s="141">
        <v>3659.2</v>
      </c>
      <c r="L74" s="121">
        <v>4290.8999999999996</v>
      </c>
      <c r="M74" s="141">
        <v>3800.6</v>
      </c>
      <c r="N74" s="113">
        <v>4057.9</v>
      </c>
      <c r="O74" s="100" t="s">
        <v>54</v>
      </c>
    </row>
    <row r="75" spans="2:15" ht="18" x14ac:dyDescent="0.2">
      <c r="B75" s="223"/>
      <c r="C75" s="115">
        <v>0.95899999999999996</v>
      </c>
      <c r="D75" s="177">
        <v>0.72599999999999998</v>
      </c>
      <c r="E75" s="177">
        <v>0.71599999999999997</v>
      </c>
      <c r="F75" s="116">
        <v>0.90200000000000002</v>
      </c>
      <c r="G75" s="122">
        <v>0.86299999999999999</v>
      </c>
      <c r="H75" s="122">
        <v>0.85199999999999998</v>
      </c>
      <c r="I75" s="243">
        <v>0.67</v>
      </c>
      <c r="J75" s="116">
        <v>0.90600000000000003</v>
      </c>
      <c r="K75" s="116">
        <v>0.90500000000000003</v>
      </c>
      <c r="L75" s="243">
        <v>0.66600000000000004</v>
      </c>
      <c r="M75" s="178">
        <v>0.79300000000000004</v>
      </c>
      <c r="N75" s="178">
        <v>0.78</v>
      </c>
      <c r="O75" s="100" t="s">
        <v>55</v>
      </c>
    </row>
    <row r="76" spans="2:15" ht="18" x14ac:dyDescent="0.2">
      <c r="B76" s="221" t="s">
        <v>43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00" t="s">
        <v>48</v>
      </c>
    </row>
    <row r="77" spans="2:15" x14ac:dyDescent="0.2">
      <c r="B77" s="222"/>
      <c r="C77" s="134">
        <v>1</v>
      </c>
      <c r="D77" s="134">
        <v>1</v>
      </c>
      <c r="E77" s="134">
        <v>1</v>
      </c>
      <c r="F77" s="134">
        <v>1</v>
      </c>
      <c r="G77" s="134">
        <v>1</v>
      </c>
      <c r="H77" s="134">
        <v>1</v>
      </c>
      <c r="I77" s="134">
        <v>1</v>
      </c>
      <c r="J77" s="134">
        <v>1</v>
      </c>
      <c r="K77" s="134">
        <v>1</v>
      </c>
      <c r="L77" s="134">
        <v>1</v>
      </c>
      <c r="M77" s="134">
        <v>1</v>
      </c>
      <c r="N77" s="134">
        <v>1</v>
      </c>
      <c r="O77" s="100" t="s">
        <v>49</v>
      </c>
    </row>
    <row r="78" spans="2:15" x14ac:dyDescent="0.2">
      <c r="B78" s="222"/>
      <c r="C78" s="188">
        <v>1046.8</v>
      </c>
      <c r="D78" s="210">
        <v>1153.2</v>
      </c>
      <c r="E78" s="188">
        <v>1054.5999999999999</v>
      </c>
      <c r="F78" s="119">
        <v>1288.5</v>
      </c>
      <c r="G78" s="235">
        <v>1102.7</v>
      </c>
      <c r="H78" s="108">
        <v>1190.5</v>
      </c>
      <c r="I78" s="236">
        <v>984.2</v>
      </c>
      <c r="J78" s="235">
        <v>1111.0999999999999</v>
      </c>
      <c r="K78" s="188">
        <v>1042.4000000000001</v>
      </c>
      <c r="L78" s="117">
        <v>1253.5</v>
      </c>
      <c r="M78" s="235">
        <v>1109.2</v>
      </c>
      <c r="N78" s="117">
        <v>1233.3</v>
      </c>
      <c r="O78" s="100" t="s">
        <v>50</v>
      </c>
    </row>
    <row r="79" spans="2:15" x14ac:dyDescent="0.2">
      <c r="B79" s="222"/>
      <c r="C79" s="231">
        <v>854000</v>
      </c>
      <c r="D79" s="110">
        <v>1040000</v>
      </c>
      <c r="E79" s="231">
        <v>873000</v>
      </c>
      <c r="F79" s="120">
        <v>1290000</v>
      </c>
      <c r="G79" s="180">
        <v>955000</v>
      </c>
      <c r="H79" s="111">
        <v>1110000</v>
      </c>
      <c r="I79" s="237">
        <v>760000</v>
      </c>
      <c r="J79" s="180">
        <v>968000</v>
      </c>
      <c r="K79" s="231">
        <v>851000</v>
      </c>
      <c r="L79" s="123">
        <v>1230000</v>
      </c>
      <c r="M79" s="180">
        <v>966000</v>
      </c>
      <c r="N79" s="123">
        <v>1190000</v>
      </c>
      <c r="O79" s="100" t="s">
        <v>51</v>
      </c>
    </row>
    <row r="80" spans="2:15" ht="27" x14ac:dyDescent="0.2">
      <c r="B80" s="222"/>
      <c r="C80" s="184">
        <v>1142</v>
      </c>
      <c r="D80" s="190">
        <v>1224.0999999999999</v>
      </c>
      <c r="E80" s="138">
        <v>1067.7</v>
      </c>
      <c r="F80" s="112">
        <v>1428.5</v>
      </c>
      <c r="G80" s="138">
        <v>1109.4000000000001</v>
      </c>
      <c r="H80" s="190">
        <v>1221.8</v>
      </c>
      <c r="I80" s="191">
        <v>1009.2</v>
      </c>
      <c r="J80" s="184">
        <v>1147.8</v>
      </c>
      <c r="K80" s="138">
        <v>1102.7</v>
      </c>
      <c r="L80" s="192">
        <v>1287.0999999999999</v>
      </c>
      <c r="M80" s="184">
        <v>1136.0999999999999</v>
      </c>
      <c r="N80" s="192">
        <v>1276.9000000000001</v>
      </c>
      <c r="O80" s="100" t="s">
        <v>52</v>
      </c>
    </row>
    <row r="81" spans="2:15" ht="27" x14ac:dyDescent="0.2">
      <c r="B81" s="222"/>
      <c r="C81" s="192">
        <v>951.6</v>
      </c>
      <c r="D81" s="112">
        <v>1082.2</v>
      </c>
      <c r="E81" s="141">
        <v>1041.5</v>
      </c>
      <c r="F81" s="113">
        <v>1148.4000000000001</v>
      </c>
      <c r="G81" s="112">
        <v>1096.0999999999999</v>
      </c>
      <c r="H81" s="113">
        <v>1159.3</v>
      </c>
      <c r="I81" s="183">
        <v>959.2</v>
      </c>
      <c r="J81" s="141">
        <v>1074.3</v>
      </c>
      <c r="K81" s="183">
        <v>982.1</v>
      </c>
      <c r="L81" s="121">
        <v>1219.9000000000001</v>
      </c>
      <c r="M81" s="112">
        <v>1082.2</v>
      </c>
      <c r="N81" s="113">
        <v>1189.8</v>
      </c>
      <c r="O81" s="100" t="s">
        <v>53</v>
      </c>
    </row>
    <row r="82" spans="2:15" ht="18" x14ac:dyDescent="0.2">
      <c r="B82" s="222"/>
      <c r="C82" s="183">
        <v>3533.9</v>
      </c>
      <c r="D82" s="112">
        <v>3888.2</v>
      </c>
      <c r="E82" s="183">
        <v>3509</v>
      </c>
      <c r="F82" s="121">
        <v>4373.3</v>
      </c>
      <c r="G82" s="141">
        <v>3678.2</v>
      </c>
      <c r="H82" s="112">
        <v>3944.7</v>
      </c>
      <c r="I82" s="192">
        <v>3300.9</v>
      </c>
      <c r="J82" s="141">
        <v>3763.6</v>
      </c>
      <c r="K82" s="183">
        <v>3478.4</v>
      </c>
      <c r="L82" s="113">
        <v>4170.3</v>
      </c>
      <c r="M82" s="141">
        <v>3710.9</v>
      </c>
      <c r="N82" s="113">
        <v>4074.8</v>
      </c>
      <c r="O82" s="100" t="s">
        <v>54</v>
      </c>
    </row>
    <row r="83" spans="2:15" ht="18" x14ac:dyDescent="0.2">
      <c r="B83" s="223"/>
      <c r="C83" s="243">
        <v>0.69399999999999995</v>
      </c>
      <c r="D83" s="178">
        <v>0.78200000000000003</v>
      </c>
      <c r="E83" s="115">
        <v>0.95199999999999996</v>
      </c>
      <c r="F83" s="244">
        <v>0.64600000000000002</v>
      </c>
      <c r="G83" s="115">
        <v>0.97599999999999998</v>
      </c>
      <c r="H83" s="116">
        <v>0.9</v>
      </c>
      <c r="I83" s="116">
        <v>0.90300000000000002</v>
      </c>
      <c r="J83" s="122">
        <v>0.876</v>
      </c>
      <c r="K83" s="178">
        <v>0.79300000000000004</v>
      </c>
      <c r="L83" s="116">
        <v>0.89800000000000002</v>
      </c>
      <c r="M83" s="116">
        <v>0.90700000000000003</v>
      </c>
      <c r="N83" s="122">
        <v>0.86799999999999999</v>
      </c>
      <c r="O83" s="100" t="s">
        <v>55</v>
      </c>
    </row>
    <row r="84" spans="2:15" ht="18" x14ac:dyDescent="0.2">
      <c r="B84" s="221" t="s">
        <v>44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00" t="s">
        <v>48</v>
      </c>
    </row>
    <row r="85" spans="2:15" x14ac:dyDescent="0.2">
      <c r="B85" s="222"/>
      <c r="C85" s="230">
        <v>2</v>
      </c>
      <c r="D85" s="230">
        <v>2</v>
      </c>
      <c r="E85" s="134">
        <v>1</v>
      </c>
      <c r="F85" s="134">
        <v>1</v>
      </c>
      <c r="G85" s="134">
        <v>1</v>
      </c>
      <c r="H85" s="134">
        <v>1</v>
      </c>
      <c r="I85" s="134">
        <v>1</v>
      </c>
      <c r="J85" s="134">
        <v>1</v>
      </c>
      <c r="K85" s="134">
        <v>1</v>
      </c>
      <c r="L85" s="134">
        <v>1</v>
      </c>
      <c r="M85" s="134">
        <v>1</v>
      </c>
      <c r="N85" s="134">
        <v>1</v>
      </c>
      <c r="O85" s="100" t="s">
        <v>49</v>
      </c>
    </row>
    <row r="86" spans="2:15" x14ac:dyDescent="0.2">
      <c r="B86" s="222"/>
      <c r="C86" s="107">
        <v>672.3</v>
      </c>
      <c r="D86" s="245">
        <v>790.7</v>
      </c>
      <c r="E86" s="239">
        <v>1003.4</v>
      </c>
      <c r="F86" s="119">
        <v>1294.3</v>
      </c>
      <c r="G86" s="188">
        <v>1076.8</v>
      </c>
      <c r="H86" s="108">
        <v>1181.4000000000001</v>
      </c>
      <c r="I86" s="239">
        <v>994.3</v>
      </c>
      <c r="J86" s="210">
        <v>1174</v>
      </c>
      <c r="K86" s="239">
        <v>1027.7</v>
      </c>
      <c r="L86" s="117">
        <v>1266.9000000000001</v>
      </c>
      <c r="M86" s="235">
        <v>1122.8</v>
      </c>
      <c r="N86" s="108">
        <v>1201.2</v>
      </c>
      <c r="O86" s="100" t="s">
        <v>50</v>
      </c>
    </row>
    <row r="87" spans="2:15" x14ac:dyDescent="0.2">
      <c r="B87" s="222"/>
      <c r="C87" s="137">
        <v>418000</v>
      </c>
      <c r="D87" s="232">
        <v>543000</v>
      </c>
      <c r="E87" s="241">
        <v>791000</v>
      </c>
      <c r="F87" s="120">
        <v>1300000</v>
      </c>
      <c r="G87" s="231">
        <v>910000</v>
      </c>
      <c r="H87" s="111">
        <v>1100000</v>
      </c>
      <c r="I87" s="237">
        <v>776000</v>
      </c>
      <c r="J87" s="111">
        <v>1080000</v>
      </c>
      <c r="K87" s="241">
        <v>827000</v>
      </c>
      <c r="L87" s="123">
        <v>1260000</v>
      </c>
      <c r="M87" s="110">
        <v>990000</v>
      </c>
      <c r="N87" s="118">
        <v>1130000</v>
      </c>
      <c r="O87" s="100" t="s">
        <v>51</v>
      </c>
    </row>
    <row r="88" spans="2:15" ht="27" x14ac:dyDescent="0.2">
      <c r="B88" s="222"/>
      <c r="C88" s="242">
        <v>839.7</v>
      </c>
      <c r="D88" s="191">
        <v>1024</v>
      </c>
      <c r="E88" s="191">
        <v>1013</v>
      </c>
      <c r="F88" s="112">
        <v>1455.4</v>
      </c>
      <c r="G88" s="138">
        <v>1095.7</v>
      </c>
      <c r="H88" s="190">
        <v>1207.0999999999999</v>
      </c>
      <c r="I88" s="182">
        <v>1000.9</v>
      </c>
      <c r="J88" s="190">
        <v>1209.9000000000001</v>
      </c>
      <c r="K88" s="138">
        <v>1086.5999999999999</v>
      </c>
      <c r="L88" s="183">
        <v>1319.3</v>
      </c>
      <c r="M88" s="184">
        <v>1138.4000000000001</v>
      </c>
      <c r="N88" s="190">
        <v>1224.5999999999999</v>
      </c>
      <c r="O88" s="100" t="s">
        <v>52</v>
      </c>
    </row>
    <row r="89" spans="2:15" ht="27" x14ac:dyDescent="0.2">
      <c r="B89" s="222"/>
      <c r="C89" s="242">
        <v>505</v>
      </c>
      <c r="D89" s="139">
        <v>557.4</v>
      </c>
      <c r="E89" s="183">
        <v>993.9</v>
      </c>
      <c r="F89" s="112">
        <v>1133.2</v>
      </c>
      <c r="G89" s="141">
        <v>1057.8</v>
      </c>
      <c r="H89" s="113">
        <v>1155.7</v>
      </c>
      <c r="I89" s="183">
        <v>987.6</v>
      </c>
      <c r="J89" s="112">
        <v>1138.0999999999999</v>
      </c>
      <c r="K89" s="183">
        <v>968.7</v>
      </c>
      <c r="L89" s="121">
        <v>1214.5</v>
      </c>
      <c r="M89" s="112">
        <v>1107.2</v>
      </c>
      <c r="N89" s="113">
        <v>1177.8</v>
      </c>
      <c r="O89" s="100" t="s">
        <v>53</v>
      </c>
    </row>
    <row r="90" spans="2:15" ht="18" x14ac:dyDescent="0.2">
      <c r="B90" s="222"/>
      <c r="C90" s="242">
        <v>1718.9</v>
      </c>
      <c r="D90" s="139">
        <v>1951.7</v>
      </c>
      <c r="E90" s="192">
        <v>3320.5</v>
      </c>
      <c r="F90" s="121">
        <v>4437.5</v>
      </c>
      <c r="G90" s="141">
        <v>3626.8</v>
      </c>
      <c r="H90" s="112">
        <v>3926.8</v>
      </c>
      <c r="I90" s="183">
        <v>3356.8</v>
      </c>
      <c r="J90" s="113">
        <v>4189.6000000000004</v>
      </c>
      <c r="K90" s="183">
        <v>3431.9</v>
      </c>
      <c r="L90" s="113">
        <v>4214.3</v>
      </c>
      <c r="M90" s="141">
        <v>3769.5</v>
      </c>
      <c r="N90" s="112">
        <v>3978.4</v>
      </c>
      <c r="O90" s="100" t="s">
        <v>54</v>
      </c>
    </row>
    <row r="91" spans="2:15" ht="18" x14ac:dyDescent="0.2">
      <c r="B91" s="223"/>
      <c r="C91" s="238">
        <v>0.44500000000000001</v>
      </c>
      <c r="D91" s="193">
        <v>0.36799999999999999</v>
      </c>
      <c r="E91" s="115">
        <v>0.96299999999999997</v>
      </c>
      <c r="F91" s="185">
        <v>0.60599999999999998</v>
      </c>
      <c r="G91" s="116">
        <v>0.93200000000000005</v>
      </c>
      <c r="H91" s="116">
        <v>0.91700000000000004</v>
      </c>
      <c r="I91" s="115">
        <v>0.97399999999999998</v>
      </c>
      <c r="J91" s="122">
        <v>0.88500000000000001</v>
      </c>
      <c r="K91" s="178">
        <v>0.79500000000000004</v>
      </c>
      <c r="L91" s="124">
        <v>0.84699999999999998</v>
      </c>
      <c r="M91" s="115">
        <v>0.94599999999999995</v>
      </c>
      <c r="N91" s="116">
        <v>0.92500000000000004</v>
      </c>
      <c r="O91" s="100" t="s">
        <v>55</v>
      </c>
    </row>
    <row r="92" spans="2:15" ht="18" x14ac:dyDescent="0.2">
      <c r="B92" s="221" t="s">
        <v>45</v>
      </c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00" t="s">
        <v>48</v>
      </c>
    </row>
    <row r="93" spans="2:15" x14ac:dyDescent="0.2">
      <c r="B93" s="222"/>
      <c r="C93" s="134">
        <v>1</v>
      </c>
      <c r="D93" s="230">
        <v>2</v>
      </c>
      <c r="E93" s="134">
        <v>1</v>
      </c>
      <c r="F93" s="134">
        <v>1</v>
      </c>
      <c r="G93" s="134">
        <v>1</v>
      </c>
      <c r="H93" s="134">
        <v>1</v>
      </c>
      <c r="I93" s="134">
        <v>1</v>
      </c>
      <c r="J93" s="134">
        <v>1</v>
      </c>
      <c r="K93" s="134">
        <v>1</v>
      </c>
      <c r="L93" s="134">
        <v>1</v>
      </c>
      <c r="M93" s="230">
        <v>2</v>
      </c>
      <c r="N93" s="134">
        <v>1</v>
      </c>
      <c r="O93" s="100" t="s">
        <v>49</v>
      </c>
    </row>
    <row r="94" spans="2:15" x14ac:dyDescent="0.2">
      <c r="B94" s="222"/>
      <c r="C94" s="239">
        <v>1033</v>
      </c>
      <c r="D94" s="136">
        <v>845.4</v>
      </c>
      <c r="E94" s="188">
        <v>1053.8</v>
      </c>
      <c r="F94" s="117">
        <v>1244.0999999999999</v>
      </c>
      <c r="G94" s="235">
        <v>1120.5999999999999</v>
      </c>
      <c r="H94" s="210">
        <v>1171</v>
      </c>
      <c r="I94" s="188">
        <v>1040.5</v>
      </c>
      <c r="J94" s="210">
        <v>1163.7</v>
      </c>
      <c r="K94" s="188">
        <v>1081.0999999999999</v>
      </c>
      <c r="L94" s="117">
        <v>1253.0999999999999</v>
      </c>
      <c r="M94" s="245">
        <v>776.2</v>
      </c>
      <c r="N94" s="117">
        <v>1231</v>
      </c>
      <c r="O94" s="100" t="s">
        <v>50</v>
      </c>
    </row>
    <row r="95" spans="2:15" x14ac:dyDescent="0.2">
      <c r="B95" s="222"/>
      <c r="C95" s="241">
        <v>837000</v>
      </c>
      <c r="D95" s="232">
        <v>516000</v>
      </c>
      <c r="E95" s="231">
        <v>872000</v>
      </c>
      <c r="F95" s="123">
        <v>1210000</v>
      </c>
      <c r="G95" s="110">
        <v>986000</v>
      </c>
      <c r="H95" s="111">
        <v>1080000</v>
      </c>
      <c r="I95" s="231">
        <v>846000</v>
      </c>
      <c r="J95" s="111">
        <v>1060000</v>
      </c>
      <c r="K95" s="180">
        <v>918000</v>
      </c>
      <c r="L95" s="123">
        <v>1230000</v>
      </c>
      <c r="M95" s="181">
        <v>497000</v>
      </c>
      <c r="N95" s="123">
        <v>1190000</v>
      </c>
      <c r="O95" s="100" t="s">
        <v>51</v>
      </c>
    </row>
    <row r="96" spans="2:15" ht="27" x14ac:dyDescent="0.2">
      <c r="B96" s="222"/>
      <c r="C96" s="138">
        <v>1061.8</v>
      </c>
      <c r="D96" s="184">
        <v>1147</v>
      </c>
      <c r="E96" s="138">
        <v>1068.5</v>
      </c>
      <c r="F96" s="192">
        <v>1277.5</v>
      </c>
      <c r="G96" s="184">
        <v>1153.3</v>
      </c>
      <c r="H96" s="190">
        <v>1182</v>
      </c>
      <c r="I96" s="138">
        <v>1111.9000000000001</v>
      </c>
      <c r="J96" s="190">
        <v>1199.5</v>
      </c>
      <c r="K96" s="138">
        <v>1084.5</v>
      </c>
      <c r="L96" s="192">
        <v>1287.7</v>
      </c>
      <c r="M96" s="182">
        <v>986.6</v>
      </c>
      <c r="N96" s="190">
        <v>1233.4000000000001</v>
      </c>
      <c r="O96" s="100" t="s">
        <v>52</v>
      </c>
    </row>
    <row r="97" spans="2:15" ht="27" x14ac:dyDescent="0.2">
      <c r="B97" s="222"/>
      <c r="C97" s="183">
        <v>1004.2</v>
      </c>
      <c r="D97" s="139">
        <v>543.70000000000005</v>
      </c>
      <c r="E97" s="141">
        <v>1039.0999999999999</v>
      </c>
      <c r="F97" s="121">
        <v>1210.5999999999999</v>
      </c>
      <c r="G97" s="112">
        <v>1088</v>
      </c>
      <c r="H97" s="113">
        <v>1160</v>
      </c>
      <c r="I97" s="183">
        <v>969.1</v>
      </c>
      <c r="J97" s="112">
        <v>1127.8</v>
      </c>
      <c r="K97" s="141">
        <v>1077.8</v>
      </c>
      <c r="L97" s="121">
        <v>1218.5999999999999</v>
      </c>
      <c r="M97" s="139">
        <v>565.9</v>
      </c>
      <c r="N97" s="121">
        <v>1228.5</v>
      </c>
      <c r="O97" s="100" t="s">
        <v>53</v>
      </c>
    </row>
    <row r="98" spans="2:15" ht="18" x14ac:dyDescent="0.2">
      <c r="B98" s="222"/>
      <c r="C98" s="183">
        <v>3466.3</v>
      </c>
      <c r="D98" s="190">
        <v>3056.8</v>
      </c>
      <c r="E98" s="183">
        <v>3509</v>
      </c>
      <c r="F98" s="113">
        <v>4133</v>
      </c>
      <c r="G98" s="141">
        <v>3769</v>
      </c>
      <c r="H98" s="112">
        <v>3896.6</v>
      </c>
      <c r="I98" s="183">
        <v>3470.4</v>
      </c>
      <c r="J98" s="112">
        <v>3905.1</v>
      </c>
      <c r="K98" s="141">
        <v>3598.5</v>
      </c>
      <c r="L98" s="113">
        <v>4196.5</v>
      </c>
      <c r="M98" s="184">
        <v>2868.9</v>
      </c>
      <c r="N98" s="113">
        <v>4096.5</v>
      </c>
      <c r="O98" s="100" t="s">
        <v>54</v>
      </c>
    </row>
    <row r="99" spans="2:15" ht="18" x14ac:dyDescent="0.2">
      <c r="B99" s="223"/>
      <c r="C99" s="122">
        <v>0.89400000000000002</v>
      </c>
      <c r="D99" s="193">
        <v>0.38400000000000001</v>
      </c>
      <c r="E99" s="115">
        <v>0.94599999999999995</v>
      </c>
      <c r="F99" s="116">
        <v>0.89800000000000002</v>
      </c>
      <c r="G99" s="122">
        <v>0.89</v>
      </c>
      <c r="H99" s="115">
        <v>0.96299999999999997</v>
      </c>
      <c r="I99" s="178">
        <v>0.76</v>
      </c>
      <c r="J99" s="122">
        <v>0.88400000000000001</v>
      </c>
      <c r="K99" s="115">
        <v>0.98799999999999999</v>
      </c>
      <c r="L99" s="122">
        <v>0.89600000000000002</v>
      </c>
      <c r="M99" s="140">
        <v>0.48</v>
      </c>
      <c r="N99" s="115">
        <v>0.99199999999999999</v>
      </c>
      <c r="O99" s="100" t="s">
        <v>55</v>
      </c>
    </row>
    <row r="100" spans="2:15" ht="18" x14ac:dyDescent="0.2">
      <c r="B100" s="221" t="s">
        <v>46</v>
      </c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00" t="s">
        <v>48</v>
      </c>
    </row>
    <row r="101" spans="2:15" x14ac:dyDescent="0.2">
      <c r="B101" s="222"/>
      <c r="C101" s="134">
        <v>1</v>
      </c>
      <c r="D101" s="134">
        <v>1</v>
      </c>
      <c r="E101" s="230">
        <v>2</v>
      </c>
      <c r="F101" s="134">
        <v>1</v>
      </c>
      <c r="G101" s="134">
        <v>1</v>
      </c>
      <c r="H101" s="134">
        <v>1</v>
      </c>
      <c r="I101" s="134">
        <v>1</v>
      </c>
      <c r="J101" s="134">
        <v>1</v>
      </c>
      <c r="K101" s="134">
        <v>1</v>
      </c>
      <c r="L101" s="230">
        <v>2</v>
      </c>
      <c r="M101" s="134">
        <v>1</v>
      </c>
      <c r="N101" s="134">
        <v>1</v>
      </c>
      <c r="O101" s="100" t="s">
        <v>49</v>
      </c>
    </row>
    <row r="102" spans="2:15" x14ac:dyDescent="0.2">
      <c r="B102" s="222"/>
      <c r="C102" s="239">
        <v>1011.7</v>
      </c>
      <c r="D102" s="210">
        <v>1167.9000000000001</v>
      </c>
      <c r="E102" s="107">
        <v>711.8</v>
      </c>
      <c r="F102" s="117">
        <v>1245.7</v>
      </c>
      <c r="G102" s="235">
        <v>1114.8</v>
      </c>
      <c r="H102" s="119">
        <v>1294</v>
      </c>
      <c r="I102" s="239">
        <v>1037.5999999999999</v>
      </c>
      <c r="J102" s="210">
        <v>1173.2</v>
      </c>
      <c r="K102" s="188">
        <v>1066.5999999999999</v>
      </c>
      <c r="L102" s="187">
        <v>942.5</v>
      </c>
      <c r="M102" s="210">
        <v>1139.9000000000001</v>
      </c>
      <c r="N102" s="108">
        <v>1213.5</v>
      </c>
      <c r="O102" s="100" t="s">
        <v>50</v>
      </c>
    </row>
    <row r="103" spans="2:15" x14ac:dyDescent="0.2">
      <c r="B103" s="222"/>
      <c r="C103" s="241">
        <v>802000</v>
      </c>
      <c r="D103" s="111">
        <v>1060000</v>
      </c>
      <c r="E103" s="137">
        <v>416000</v>
      </c>
      <c r="F103" s="123">
        <v>1220000</v>
      </c>
      <c r="G103" s="180">
        <v>974000</v>
      </c>
      <c r="H103" s="120">
        <v>1310000</v>
      </c>
      <c r="I103" s="241">
        <v>845000</v>
      </c>
      <c r="J103" s="111">
        <v>1080000</v>
      </c>
      <c r="K103" s="231">
        <v>889000</v>
      </c>
      <c r="L103" s="246">
        <v>640000</v>
      </c>
      <c r="M103" s="110">
        <v>1020000</v>
      </c>
      <c r="N103" s="118">
        <v>1160000</v>
      </c>
      <c r="O103" s="100" t="s">
        <v>51</v>
      </c>
    </row>
    <row r="104" spans="2:15" ht="27" x14ac:dyDescent="0.2">
      <c r="B104" s="222"/>
      <c r="C104" s="191">
        <v>1055.7</v>
      </c>
      <c r="D104" s="192">
        <v>1266</v>
      </c>
      <c r="E104" s="139">
        <v>912.6</v>
      </c>
      <c r="F104" s="192">
        <v>1280.2</v>
      </c>
      <c r="G104" s="184">
        <v>1164.2</v>
      </c>
      <c r="H104" s="183">
        <v>1321.6</v>
      </c>
      <c r="I104" s="138">
        <v>1068.0999999999999</v>
      </c>
      <c r="J104" s="190">
        <v>1230.7</v>
      </c>
      <c r="K104" s="184">
        <v>1143.3</v>
      </c>
      <c r="L104" s="192">
        <v>1246.5999999999999</v>
      </c>
      <c r="M104" s="190">
        <v>1198.2</v>
      </c>
      <c r="N104" s="190">
        <v>1235.8</v>
      </c>
      <c r="O104" s="100" t="s">
        <v>52</v>
      </c>
    </row>
    <row r="105" spans="2:15" ht="27" x14ac:dyDescent="0.2">
      <c r="B105" s="222"/>
      <c r="C105" s="183">
        <v>967.8</v>
      </c>
      <c r="D105" s="141">
        <v>1069.9000000000001</v>
      </c>
      <c r="E105" s="242">
        <v>511</v>
      </c>
      <c r="F105" s="121">
        <v>1211.2</v>
      </c>
      <c r="G105" s="141">
        <v>1065.4000000000001</v>
      </c>
      <c r="H105" s="121">
        <v>1266.4000000000001</v>
      </c>
      <c r="I105" s="183">
        <v>1007.1</v>
      </c>
      <c r="J105" s="112">
        <v>1115.8</v>
      </c>
      <c r="K105" s="183">
        <v>990</v>
      </c>
      <c r="L105" s="182">
        <v>638.5</v>
      </c>
      <c r="M105" s="112">
        <v>1081.5999999999999</v>
      </c>
      <c r="N105" s="113">
        <v>1191.0999999999999</v>
      </c>
      <c r="O105" s="100" t="s">
        <v>53</v>
      </c>
    </row>
    <row r="106" spans="2:15" ht="18" x14ac:dyDescent="0.2">
      <c r="B106" s="222"/>
      <c r="C106" s="183">
        <v>3376.3</v>
      </c>
      <c r="D106" s="112">
        <v>3918.7</v>
      </c>
      <c r="E106" s="242">
        <v>1718.1</v>
      </c>
      <c r="F106" s="113">
        <v>4147.8999999999996</v>
      </c>
      <c r="G106" s="141">
        <v>3725.8</v>
      </c>
      <c r="H106" s="121">
        <v>4314.6000000000004</v>
      </c>
      <c r="I106" s="183">
        <v>3442.1</v>
      </c>
      <c r="J106" s="112">
        <v>3933.1</v>
      </c>
      <c r="K106" s="141">
        <v>3619.9</v>
      </c>
      <c r="L106" s="182">
        <v>2122.4</v>
      </c>
      <c r="M106" s="112">
        <v>3811.5</v>
      </c>
      <c r="N106" s="112">
        <v>4026.3</v>
      </c>
      <c r="O106" s="100" t="s">
        <v>54</v>
      </c>
    </row>
    <row r="107" spans="2:15" ht="18" x14ac:dyDescent="0.2">
      <c r="B107" s="223"/>
      <c r="C107" s="124">
        <v>0.84</v>
      </c>
      <c r="D107" s="177">
        <v>0.71399999999999997</v>
      </c>
      <c r="E107" s="140">
        <v>0.46600000000000003</v>
      </c>
      <c r="F107" s="122">
        <v>0.89500000000000002</v>
      </c>
      <c r="G107" s="124">
        <v>0.83699999999999997</v>
      </c>
      <c r="H107" s="116">
        <v>0.91800000000000004</v>
      </c>
      <c r="I107" s="122">
        <v>0.88900000000000001</v>
      </c>
      <c r="J107" s="124">
        <v>0.82199999999999995</v>
      </c>
      <c r="K107" s="177">
        <v>0.75</v>
      </c>
      <c r="L107" s="140">
        <v>0.48099999999999998</v>
      </c>
      <c r="M107" s="124">
        <v>0.81499999999999995</v>
      </c>
      <c r="N107" s="116">
        <v>0.92900000000000005</v>
      </c>
      <c r="O107" s="100" t="s">
        <v>55</v>
      </c>
    </row>
  </sheetData>
  <mergeCells count="10">
    <mergeCell ref="B76:B83"/>
    <mergeCell ref="B84:B91"/>
    <mergeCell ref="B92:B99"/>
    <mergeCell ref="B100:B107"/>
    <mergeCell ref="C30:H30"/>
    <mergeCell ref="I30:N30"/>
    <mergeCell ref="B44:B51"/>
    <mergeCell ref="B52:B59"/>
    <mergeCell ref="B60:B67"/>
    <mergeCell ref="B68:B75"/>
  </mergeCells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BA31-6185-4387-BC6B-A023F8B19A00}">
  <dimension ref="A2:AA107"/>
  <sheetViews>
    <sheetView topLeftCell="A77" workbookViewId="0">
      <selection activeCell="S51" sqref="S51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190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44514</v>
      </c>
    </row>
    <row r="8" spans="1:2" x14ac:dyDescent="0.2">
      <c r="A8" t="s">
        <v>9</v>
      </c>
      <c r="B8" s="2">
        <v>0.60645833333333332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27" x14ac:dyDescent="0.2">
      <c r="B17" t="s">
        <v>21</v>
      </c>
    </row>
    <row r="18" spans="1:27" x14ac:dyDescent="0.2">
      <c r="A18" t="s">
        <v>22</v>
      </c>
      <c r="B18" t="s">
        <v>23</v>
      </c>
    </row>
    <row r="19" spans="1:27" x14ac:dyDescent="0.2">
      <c r="B19" t="s">
        <v>191</v>
      </c>
    </row>
    <row r="20" spans="1:27" x14ac:dyDescent="0.2">
      <c r="B20" t="s">
        <v>25</v>
      </c>
    </row>
    <row r="21" spans="1:27" x14ac:dyDescent="0.2">
      <c r="B21" t="s">
        <v>26</v>
      </c>
    </row>
    <row r="22" spans="1:27" x14ac:dyDescent="0.2">
      <c r="B22" t="s">
        <v>27</v>
      </c>
    </row>
    <row r="23" spans="1:27" x14ac:dyDescent="0.2">
      <c r="B23" t="s">
        <v>28</v>
      </c>
    </row>
    <row r="24" spans="1:27" x14ac:dyDescent="0.2">
      <c r="B24" t="s">
        <v>29</v>
      </c>
    </row>
    <row r="25" spans="1:27" x14ac:dyDescent="0.2">
      <c r="B25" t="s">
        <v>30</v>
      </c>
    </row>
    <row r="26" spans="1:27" x14ac:dyDescent="0.2">
      <c r="B26" t="s">
        <v>31</v>
      </c>
    </row>
    <row r="27" spans="1:27" x14ac:dyDescent="0.2">
      <c r="B27" t="s">
        <v>32</v>
      </c>
    </row>
    <row r="29" spans="1:27" x14ac:dyDescent="0.2">
      <c r="A29" s="3" t="s">
        <v>33</v>
      </c>
      <c r="B29" s="4"/>
    </row>
    <row r="30" spans="1:27" x14ac:dyDescent="0.2"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</row>
    <row r="31" spans="1:27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</row>
    <row r="32" spans="1:27" x14ac:dyDescent="0.2">
      <c r="B32" s="6" t="s">
        <v>35</v>
      </c>
      <c r="C32" s="256">
        <v>56</v>
      </c>
      <c r="D32" s="256">
        <v>56</v>
      </c>
      <c r="E32" s="256">
        <v>56</v>
      </c>
      <c r="F32" s="256">
        <v>56</v>
      </c>
      <c r="G32" s="257">
        <v>39</v>
      </c>
      <c r="H32" s="257">
        <v>39</v>
      </c>
      <c r="I32" s="257">
        <v>39</v>
      </c>
      <c r="J32" s="257">
        <v>39</v>
      </c>
      <c r="K32" s="258">
        <v>68</v>
      </c>
      <c r="L32" s="258">
        <v>68</v>
      </c>
      <c r="M32" s="258">
        <v>68</v>
      </c>
      <c r="N32" s="258">
        <v>68</v>
      </c>
      <c r="O32" s="8" t="s">
        <v>38</v>
      </c>
      <c r="P32" s="71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</row>
    <row r="33" spans="1:27" x14ac:dyDescent="0.2">
      <c r="B33" s="6" t="s">
        <v>39</v>
      </c>
      <c r="C33" s="256">
        <v>56</v>
      </c>
      <c r="D33" s="256">
        <v>56</v>
      </c>
      <c r="E33" s="256">
        <v>56</v>
      </c>
      <c r="F33" s="256">
        <v>56</v>
      </c>
      <c r="G33" s="257">
        <v>39</v>
      </c>
      <c r="H33" s="257">
        <v>39</v>
      </c>
      <c r="I33" s="257">
        <v>39</v>
      </c>
      <c r="J33" s="257">
        <v>39</v>
      </c>
      <c r="K33" s="258">
        <v>68</v>
      </c>
      <c r="L33" s="258">
        <v>68</v>
      </c>
      <c r="M33" s="258">
        <v>68</v>
      </c>
      <c r="N33" s="258">
        <v>68</v>
      </c>
      <c r="O33" s="8" t="s">
        <v>38</v>
      </c>
      <c r="P33" s="71"/>
      <c r="Q33" s="82"/>
      <c r="R33" s="82"/>
      <c r="S33" s="85"/>
      <c r="T33" s="85"/>
      <c r="U33" s="85"/>
      <c r="V33" s="85"/>
      <c r="W33" s="85"/>
      <c r="X33" s="85"/>
      <c r="Y33" s="85"/>
      <c r="Z33" s="85"/>
      <c r="AA33" s="85"/>
    </row>
    <row r="34" spans="1:27" x14ac:dyDescent="0.2">
      <c r="B34" s="6" t="s">
        <v>41</v>
      </c>
      <c r="C34" s="256">
        <v>56</v>
      </c>
      <c r="D34" s="256">
        <v>56</v>
      </c>
      <c r="E34" s="256">
        <v>56</v>
      </c>
      <c r="F34" s="256">
        <v>56</v>
      </c>
      <c r="G34" s="257">
        <v>39</v>
      </c>
      <c r="H34" s="257">
        <v>39</v>
      </c>
      <c r="I34" s="257">
        <v>39</v>
      </c>
      <c r="J34" s="257">
        <v>39</v>
      </c>
      <c r="K34" s="258">
        <v>68</v>
      </c>
      <c r="L34" s="258">
        <v>68</v>
      </c>
      <c r="M34" s="258">
        <v>68</v>
      </c>
      <c r="N34" s="258">
        <v>68</v>
      </c>
      <c r="O34" s="8" t="s">
        <v>38</v>
      </c>
      <c r="P34" s="71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</row>
    <row r="35" spans="1:27" x14ac:dyDescent="0.2">
      <c r="B35" s="6" t="s">
        <v>42</v>
      </c>
      <c r="C35" s="256">
        <v>56</v>
      </c>
      <c r="D35" s="256">
        <v>56</v>
      </c>
      <c r="E35" s="256">
        <v>56</v>
      </c>
      <c r="F35" s="256">
        <v>56</v>
      </c>
      <c r="G35" s="257">
        <v>39</v>
      </c>
      <c r="H35" s="257">
        <v>39</v>
      </c>
      <c r="I35" s="257">
        <v>39</v>
      </c>
      <c r="J35" s="257">
        <v>39</v>
      </c>
      <c r="K35" s="258">
        <v>68</v>
      </c>
      <c r="L35" s="258">
        <v>68</v>
      </c>
      <c r="M35" s="258">
        <v>68</v>
      </c>
      <c r="N35" s="258">
        <v>68</v>
      </c>
      <c r="O35" s="8" t="s">
        <v>38</v>
      </c>
      <c r="P35" s="259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</row>
    <row r="36" spans="1:27" x14ac:dyDescent="0.2">
      <c r="B36" s="6" t="s">
        <v>43</v>
      </c>
      <c r="C36" s="256">
        <v>56</v>
      </c>
      <c r="D36" s="256">
        <v>56</v>
      </c>
      <c r="E36" s="256">
        <v>56</v>
      </c>
      <c r="F36" s="256">
        <v>56</v>
      </c>
      <c r="G36" s="257">
        <v>39</v>
      </c>
      <c r="H36" s="257">
        <v>39</v>
      </c>
      <c r="I36" s="257">
        <v>39</v>
      </c>
      <c r="J36" s="257">
        <v>39</v>
      </c>
      <c r="K36" s="258">
        <v>68</v>
      </c>
      <c r="L36" s="258">
        <v>68</v>
      </c>
      <c r="M36" s="258">
        <v>68</v>
      </c>
      <c r="N36" s="258">
        <v>68</v>
      </c>
      <c r="O36" s="8" t="s">
        <v>38</v>
      </c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</row>
    <row r="37" spans="1:27" x14ac:dyDescent="0.2">
      <c r="B37" s="6" t="s">
        <v>44</v>
      </c>
      <c r="C37" s="256">
        <v>56</v>
      </c>
      <c r="D37" s="256">
        <v>56</v>
      </c>
      <c r="E37" s="256">
        <v>56</v>
      </c>
      <c r="F37" s="256">
        <v>56</v>
      </c>
      <c r="G37" s="257">
        <v>39</v>
      </c>
      <c r="H37" s="257">
        <v>39</v>
      </c>
      <c r="I37" s="257">
        <v>39</v>
      </c>
      <c r="J37" s="257">
        <v>39</v>
      </c>
      <c r="K37" s="258">
        <v>68</v>
      </c>
      <c r="L37" s="258">
        <v>68</v>
      </c>
      <c r="M37" s="258">
        <v>68</v>
      </c>
      <c r="N37" s="258">
        <v>68</v>
      </c>
      <c r="O37" s="8" t="s">
        <v>38</v>
      </c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</row>
    <row r="38" spans="1:27" x14ac:dyDescent="0.2">
      <c r="B38" s="6" t="s">
        <v>45</v>
      </c>
      <c r="C38" s="256">
        <v>56</v>
      </c>
      <c r="D38" s="256">
        <v>56</v>
      </c>
      <c r="E38" s="256">
        <v>56</v>
      </c>
      <c r="F38" s="256">
        <v>56</v>
      </c>
      <c r="G38" s="257">
        <v>39</v>
      </c>
      <c r="H38" s="257">
        <v>39</v>
      </c>
      <c r="I38" s="257">
        <v>39</v>
      </c>
      <c r="J38" s="257">
        <v>39</v>
      </c>
      <c r="K38" s="258">
        <v>68</v>
      </c>
      <c r="L38" s="258">
        <v>68</v>
      </c>
      <c r="M38" s="258">
        <v>68</v>
      </c>
      <c r="N38" s="258">
        <v>68</v>
      </c>
      <c r="O38" s="8" t="s">
        <v>38</v>
      </c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</row>
    <row r="39" spans="1:27" x14ac:dyDescent="0.2">
      <c r="B39" s="6" t="s">
        <v>46</v>
      </c>
      <c r="C39" s="256">
        <v>56</v>
      </c>
      <c r="D39" s="256">
        <v>56</v>
      </c>
      <c r="E39" s="256">
        <v>56</v>
      </c>
      <c r="F39" s="256">
        <v>56</v>
      </c>
      <c r="G39" s="257">
        <v>39</v>
      </c>
      <c r="H39" s="257">
        <v>39</v>
      </c>
      <c r="I39" s="257">
        <v>39</v>
      </c>
      <c r="J39" s="257">
        <v>39</v>
      </c>
      <c r="K39" s="258">
        <v>68</v>
      </c>
      <c r="L39" s="258">
        <v>68</v>
      </c>
      <c r="M39" s="258">
        <v>68</v>
      </c>
      <c r="N39" s="258">
        <v>68</v>
      </c>
      <c r="O39" s="8" t="s">
        <v>38</v>
      </c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</row>
    <row r="40" spans="1:27" x14ac:dyDescent="0.2"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</row>
    <row r="41" spans="1:27" x14ac:dyDescent="0.2">
      <c r="A41" s="3" t="s">
        <v>47</v>
      </c>
      <c r="B41" s="4"/>
    </row>
    <row r="43" spans="1:27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  <c r="P43" s="260"/>
      <c r="Q43" s="70" t="s">
        <v>56</v>
      </c>
    </row>
    <row r="44" spans="1:27" ht="18" x14ac:dyDescent="0.2">
      <c r="B44" s="216" t="s">
        <v>35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8" t="s">
        <v>48</v>
      </c>
      <c r="P44" s="261">
        <v>56</v>
      </c>
      <c r="Q44" s="262">
        <f>AVERAGE(C47:F47,C55:F55,C63:F63,C71:F71,C79:F79,)</f>
        <v>797666.66666666663</v>
      </c>
      <c r="R44" s="262"/>
    </row>
    <row r="45" spans="1:27" x14ac:dyDescent="0.2">
      <c r="B45" s="217"/>
      <c r="C45" s="11">
        <v>1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11">
        <v>1</v>
      </c>
      <c r="K45" s="11">
        <v>1</v>
      </c>
      <c r="L45" s="11">
        <v>1</v>
      </c>
      <c r="M45" s="11">
        <v>1</v>
      </c>
      <c r="N45" s="11">
        <v>1</v>
      </c>
      <c r="O45" s="8" t="s">
        <v>49</v>
      </c>
      <c r="P45" s="263">
        <v>39</v>
      </c>
      <c r="Q45" s="262">
        <f>AVERAGE(G47:J47,G55:J55,G63:J63,G71:J71,G79:J79,)</f>
        <v>750714.28571428568</v>
      </c>
    </row>
    <row r="46" spans="1:27" x14ac:dyDescent="0.2">
      <c r="B46" s="217"/>
      <c r="C46" s="15">
        <v>1076.8</v>
      </c>
      <c r="D46" s="14">
        <v>1041.8</v>
      </c>
      <c r="E46" s="15">
        <v>1055.0999999999999</v>
      </c>
      <c r="F46" s="15">
        <v>1055.3</v>
      </c>
      <c r="G46" s="15">
        <v>1065.5</v>
      </c>
      <c r="H46" s="21">
        <v>962.8</v>
      </c>
      <c r="I46" s="14">
        <v>996.8</v>
      </c>
      <c r="J46" s="14">
        <v>977</v>
      </c>
      <c r="K46" s="21">
        <v>920.7</v>
      </c>
      <c r="L46" s="21">
        <v>937.2</v>
      </c>
      <c r="M46" s="21">
        <v>956.4</v>
      </c>
      <c r="N46" s="14">
        <v>1019.1</v>
      </c>
      <c r="O46" s="8" t="s">
        <v>50</v>
      </c>
      <c r="P46" s="263">
        <v>68</v>
      </c>
      <c r="Q46" s="262">
        <f>AVERAGE(K47:N47,K55:N55,K63:N63,K71:N71,L79:N79,)</f>
        <v>744750</v>
      </c>
    </row>
    <row r="47" spans="1:27" x14ac:dyDescent="0.2">
      <c r="B47" s="217"/>
      <c r="C47" s="23">
        <v>909000</v>
      </c>
      <c r="D47" s="29">
        <v>848000</v>
      </c>
      <c r="E47" s="29">
        <v>859000</v>
      </c>
      <c r="F47" s="23">
        <v>862000</v>
      </c>
      <c r="G47" s="23">
        <v>892000</v>
      </c>
      <c r="H47" s="22">
        <v>728000</v>
      </c>
      <c r="I47" s="22">
        <v>780000</v>
      </c>
      <c r="J47" s="22">
        <v>749000</v>
      </c>
      <c r="K47" s="31">
        <v>661000</v>
      </c>
      <c r="L47" s="31">
        <v>685000</v>
      </c>
      <c r="M47" s="31">
        <v>710000</v>
      </c>
      <c r="N47" s="29">
        <v>813000</v>
      </c>
      <c r="O47" s="8" t="s">
        <v>51</v>
      </c>
      <c r="P47" s="264"/>
    </row>
    <row r="48" spans="1:27" ht="27" x14ac:dyDescent="0.2">
      <c r="B48" s="217"/>
      <c r="C48" s="32">
        <v>1119.4000000000001</v>
      </c>
      <c r="D48" s="32">
        <v>1119.5999999999999</v>
      </c>
      <c r="E48" s="37">
        <v>1194.8</v>
      </c>
      <c r="F48" s="37">
        <v>1182</v>
      </c>
      <c r="G48" s="38">
        <v>1079.0999999999999</v>
      </c>
      <c r="H48" s="36">
        <v>967.6</v>
      </c>
      <c r="I48" s="38">
        <v>1027.2</v>
      </c>
      <c r="J48" s="38">
        <v>993.1</v>
      </c>
      <c r="K48" s="38">
        <v>996</v>
      </c>
      <c r="L48" s="38">
        <v>1018.9</v>
      </c>
      <c r="M48" s="38">
        <v>1058.7</v>
      </c>
      <c r="N48" s="38">
        <v>1073.4000000000001</v>
      </c>
      <c r="O48" s="8" t="s">
        <v>52</v>
      </c>
      <c r="P48" s="264"/>
    </row>
    <row r="49" spans="2:15" ht="27" x14ac:dyDescent="0.2">
      <c r="B49" s="217"/>
      <c r="C49" s="37">
        <v>1034.2</v>
      </c>
      <c r="D49" s="32">
        <v>963.9</v>
      </c>
      <c r="E49" s="32">
        <v>915.4</v>
      </c>
      <c r="F49" s="32">
        <v>928.6</v>
      </c>
      <c r="G49" s="37">
        <v>1052</v>
      </c>
      <c r="H49" s="32">
        <v>958.1</v>
      </c>
      <c r="I49" s="32">
        <v>966.5</v>
      </c>
      <c r="J49" s="32">
        <v>960.8</v>
      </c>
      <c r="K49" s="38">
        <v>845.3</v>
      </c>
      <c r="L49" s="38">
        <v>855.5</v>
      </c>
      <c r="M49" s="38">
        <v>854.1</v>
      </c>
      <c r="N49" s="32">
        <v>964.8</v>
      </c>
      <c r="O49" s="8" t="s">
        <v>53</v>
      </c>
    </row>
    <row r="50" spans="2:15" ht="18" x14ac:dyDescent="0.2">
      <c r="B50" s="217"/>
      <c r="C50" s="38">
        <v>3593.1</v>
      </c>
      <c r="D50" s="38">
        <v>3492.1</v>
      </c>
      <c r="E50" s="38">
        <v>3591.9</v>
      </c>
      <c r="F50" s="38">
        <v>3609.8</v>
      </c>
      <c r="G50" s="38">
        <v>3561.2</v>
      </c>
      <c r="H50" s="36">
        <v>3232</v>
      </c>
      <c r="I50" s="36">
        <v>3333.1</v>
      </c>
      <c r="J50" s="36">
        <v>3283.9</v>
      </c>
      <c r="K50" s="36">
        <v>3108</v>
      </c>
      <c r="L50" s="36">
        <v>3206.6</v>
      </c>
      <c r="M50" s="38">
        <v>3359.3</v>
      </c>
      <c r="N50" s="32">
        <v>3818.4</v>
      </c>
      <c r="O50" s="8" t="s">
        <v>54</v>
      </c>
    </row>
    <row r="51" spans="2:15" ht="18" x14ac:dyDescent="0.2">
      <c r="B51" s="218"/>
      <c r="C51" s="41">
        <v>0.85399999999999998</v>
      </c>
      <c r="D51" s="44">
        <v>0.74099999999999999</v>
      </c>
      <c r="E51" s="43">
        <v>0.58699999999999997</v>
      </c>
      <c r="F51" s="43">
        <v>0.61699999999999999</v>
      </c>
      <c r="G51" s="42">
        <v>0.95</v>
      </c>
      <c r="H51" s="42">
        <v>0.98</v>
      </c>
      <c r="I51" s="41">
        <v>0.88500000000000001</v>
      </c>
      <c r="J51" s="42">
        <v>0.93600000000000005</v>
      </c>
      <c r="K51" s="44">
        <v>0.72</v>
      </c>
      <c r="L51" s="40">
        <v>0.70499999999999996</v>
      </c>
      <c r="M51" s="40">
        <v>0.65100000000000002</v>
      </c>
      <c r="N51" s="46">
        <v>0.80800000000000005</v>
      </c>
      <c r="O51" s="8" t="s">
        <v>55</v>
      </c>
    </row>
    <row r="52" spans="2:15" ht="18" x14ac:dyDescent="0.2">
      <c r="B52" s="216" t="s">
        <v>39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8" t="s">
        <v>48</v>
      </c>
    </row>
    <row r="53" spans="2:15" x14ac:dyDescent="0.2">
      <c r="B53" s="217"/>
      <c r="C53" s="11">
        <v>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11">
        <v>1</v>
      </c>
      <c r="K53" s="11">
        <v>1</v>
      </c>
      <c r="L53" s="11">
        <v>1</v>
      </c>
      <c r="M53" s="11">
        <v>1</v>
      </c>
      <c r="N53" s="11">
        <v>1</v>
      </c>
      <c r="O53" s="8" t="s">
        <v>49</v>
      </c>
    </row>
    <row r="54" spans="2:15" x14ac:dyDescent="0.2">
      <c r="B54" s="217"/>
      <c r="C54" s="15">
        <v>1054.4000000000001</v>
      </c>
      <c r="D54" s="14">
        <v>1014.8</v>
      </c>
      <c r="E54" s="15">
        <v>1063.2</v>
      </c>
      <c r="F54" s="14">
        <v>1017</v>
      </c>
      <c r="G54" s="14">
        <v>1007.5</v>
      </c>
      <c r="H54" s="14">
        <v>985.7</v>
      </c>
      <c r="I54" s="14">
        <v>987.7</v>
      </c>
      <c r="J54" s="14">
        <v>975.2</v>
      </c>
      <c r="K54" s="21">
        <v>953.9</v>
      </c>
      <c r="L54" s="14">
        <v>979.4</v>
      </c>
      <c r="M54" s="14">
        <v>1037.3</v>
      </c>
      <c r="N54" s="14">
        <v>1038.2</v>
      </c>
      <c r="O54" s="8" t="s">
        <v>50</v>
      </c>
    </row>
    <row r="55" spans="2:15" x14ac:dyDescent="0.2">
      <c r="B55" s="217"/>
      <c r="C55" s="23">
        <v>864000</v>
      </c>
      <c r="D55" s="29">
        <v>803000</v>
      </c>
      <c r="E55" s="23">
        <v>881000</v>
      </c>
      <c r="F55" s="29">
        <v>807000</v>
      </c>
      <c r="G55" s="29">
        <v>796000</v>
      </c>
      <c r="H55" s="22">
        <v>763000</v>
      </c>
      <c r="I55" s="22">
        <v>766000</v>
      </c>
      <c r="J55" s="22">
        <v>746000</v>
      </c>
      <c r="K55" s="31">
        <v>713000</v>
      </c>
      <c r="L55" s="22">
        <v>752000</v>
      </c>
      <c r="M55" s="29">
        <v>842000</v>
      </c>
      <c r="N55" s="29">
        <v>839000</v>
      </c>
      <c r="O55" s="8" t="s">
        <v>51</v>
      </c>
    </row>
    <row r="56" spans="2:15" ht="27" x14ac:dyDescent="0.2">
      <c r="B56" s="217"/>
      <c r="C56" s="32">
        <v>1164.5</v>
      </c>
      <c r="D56" s="32">
        <v>1101.3</v>
      </c>
      <c r="E56" s="32">
        <v>1158</v>
      </c>
      <c r="F56" s="32">
        <v>1096.9000000000001</v>
      </c>
      <c r="G56" s="38">
        <v>1040.5999999999999</v>
      </c>
      <c r="H56" s="38">
        <v>990.8</v>
      </c>
      <c r="I56" s="38">
        <v>994</v>
      </c>
      <c r="J56" s="38">
        <v>1008</v>
      </c>
      <c r="K56" s="38">
        <v>992.5</v>
      </c>
      <c r="L56" s="38">
        <v>1021.9</v>
      </c>
      <c r="M56" s="32">
        <v>1104.3</v>
      </c>
      <c r="N56" s="32">
        <v>1134.8</v>
      </c>
      <c r="O56" s="8" t="s">
        <v>52</v>
      </c>
    </row>
    <row r="57" spans="2:15" ht="27" x14ac:dyDescent="0.2">
      <c r="B57" s="217"/>
      <c r="C57" s="32">
        <v>944.4</v>
      </c>
      <c r="D57" s="32">
        <v>928.3</v>
      </c>
      <c r="E57" s="32">
        <v>968.3</v>
      </c>
      <c r="F57" s="32">
        <v>937</v>
      </c>
      <c r="G57" s="32">
        <v>974.4</v>
      </c>
      <c r="H57" s="32">
        <v>980.6</v>
      </c>
      <c r="I57" s="32">
        <v>981.5</v>
      </c>
      <c r="J57" s="32">
        <v>942.5</v>
      </c>
      <c r="K57" s="32">
        <v>915.2</v>
      </c>
      <c r="L57" s="32">
        <v>936.9</v>
      </c>
      <c r="M57" s="32">
        <v>970.3</v>
      </c>
      <c r="N57" s="32">
        <v>941.7</v>
      </c>
      <c r="O57" s="8" t="s">
        <v>53</v>
      </c>
    </row>
    <row r="58" spans="2:15" ht="18" x14ac:dyDescent="0.2">
      <c r="B58" s="217"/>
      <c r="C58" s="38">
        <v>3560.5</v>
      </c>
      <c r="D58" s="38">
        <v>3430.3</v>
      </c>
      <c r="E58" s="38">
        <v>3614.7</v>
      </c>
      <c r="F58" s="38">
        <v>3405.4</v>
      </c>
      <c r="G58" s="38">
        <v>3393.5</v>
      </c>
      <c r="H58" s="36">
        <v>3300.7</v>
      </c>
      <c r="I58" s="36">
        <v>3297.3</v>
      </c>
      <c r="J58" s="36">
        <v>3265.5</v>
      </c>
      <c r="K58" s="36">
        <v>3235.9</v>
      </c>
      <c r="L58" s="38">
        <v>3495.6</v>
      </c>
      <c r="M58" s="32">
        <v>3691.6</v>
      </c>
      <c r="N58" s="32">
        <v>3883</v>
      </c>
      <c r="O58" s="8" t="s">
        <v>54</v>
      </c>
    </row>
    <row r="59" spans="2:15" ht="18" x14ac:dyDescent="0.2">
      <c r="B59" s="218"/>
      <c r="C59" s="40">
        <v>0.65800000000000003</v>
      </c>
      <c r="D59" s="44">
        <v>0.71099999999999997</v>
      </c>
      <c r="E59" s="40">
        <v>0.69899999999999995</v>
      </c>
      <c r="F59" s="44">
        <v>0.73</v>
      </c>
      <c r="G59" s="41">
        <v>0.877</v>
      </c>
      <c r="H59" s="42">
        <v>0.98</v>
      </c>
      <c r="I59" s="42">
        <v>0.97499999999999998</v>
      </c>
      <c r="J59" s="41">
        <v>0.874</v>
      </c>
      <c r="K59" s="41">
        <v>0.85</v>
      </c>
      <c r="L59" s="46">
        <v>0.84099999999999997</v>
      </c>
      <c r="M59" s="44">
        <v>0.77200000000000002</v>
      </c>
      <c r="N59" s="40">
        <v>0.68899999999999995</v>
      </c>
      <c r="O59" s="8" t="s">
        <v>55</v>
      </c>
    </row>
    <row r="60" spans="2:15" ht="18" x14ac:dyDescent="0.2">
      <c r="B60" s="216" t="s">
        <v>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8" t="s">
        <v>48</v>
      </c>
    </row>
    <row r="61" spans="2:15" x14ac:dyDescent="0.2">
      <c r="B61" s="217"/>
      <c r="C61" s="11">
        <v>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  <c r="J61" s="11">
        <v>1</v>
      </c>
      <c r="K61" s="11">
        <v>1</v>
      </c>
      <c r="L61" s="11">
        <v>1</v>
      </c>
      <c r="M61" s="11">
        <v>1</v>
      </c>
      <c r="N61" s="11">
        <v>1</v>
      </c>
      <c r="O61" s="8" t="s">
        <v>49</v>
      </c>
    </row>
    <row r="62" spans="2:15" x14ac:dyDescent="0.2">
      <c r="B62" s="217"/>
      <c r="C62" s="15">
        <v>1133.3</v>
      </c>
      <c r="D62" s="21">
        <v>957</v>
      </c>
      <c r="E62" s="14">
        <v>1003.3</v>
      </c>
      <c r="F62" s="14">
        <v>1027.4000000000001</v>
      </c>
      <c r="G62" s="14">
        <v>1019.6</v>
      </c>
      <c r="H62" s="14">
        <v>1000.7</v>
      </c>
      <c r="I62" s="14">
        <v>994.7</v>
      </c>
      <c r="J62" s="14">
        <v>987.1</v>
      </c>
      <c r="K62" s="14">
        <v>1044.9000000000001</v>
      </c>
      <c r="L62" s="15">
        <v>1060.3</v>
      </c>
      <c r="M62" s="14">
        <v>1012.7</v>
      </c>
      <c r="N62" s="14">
        <v>992</v>
      </c>
      <c r="O62" s="8" t="s">
        <v>50</v>
      </c>
    </row>
    <row r="63" spans="2:15" x14ac:dyDescent="0.2">
      <c r="B63" s="217"/>
      <c r="C63" s="48">
        <v>1010000</v>
      </c>
      <c r="D63" s="31">
        <v>714000</v>
      </c>
      <c r="E63" s="22">
        <v>787000</v>
      </c>
      <c r="F63" s="29">
        <v>827000</v>
      </c>
      <c r="G63" s="29">
        <v>816000</v>
      </c>
      <c r="H63" s="22">
        <v>786000</v>
      </c>
      <c r="I63" s="22">
        <v>776000</v>
      </c>
      <c r="J63" s="22">
        <v>765000</v>
      </c>
      <c r="K63" s="29">
        <v>846000</v>
      </c>
      <c r="L63" s="23">
        <v>880000</v>
      </c>
      <c r="M63" s="29">
        <v>804000</v>
      </c>
      <c r="N63" s="22">
        <v>769000</v>
      </c>
      <c r="O63" s="8" t="s">
        <v>51</v>
      </c>
    </row>
    <row r="64" spans="2:15" ht="27" x14ac:dyDescent="0.2">
      <c r="B64" s="217"/>
      <c r="C64" s="37">
        <v>1199.0999999999999</v>
      </c>
      <c r="D64" s="38">
        <v>1035.5999999999999</v>
      </c>
      <c r="E64" s="38">
        <v>1075.4000000000001</v>
      </c>
      <c r="F64" s="38">
        <v>1078.9000000000001</v>
      </c>
      <c r="G64" s="38">
        <v>1042.2</v>
      </c>
      <c r="H64" s="38">
        <v>1026.3</v>
      </c>
      <c r="I64" s="38">
        <v>1021.7</v>
      </c>
      <c r="J64" s="38">
        <v>999.8</v>
      </c>
      <c r="K64" s="32">
        <v>1168.5</v>
      </c>
      <c r="L64" s="32">
        <v>1121.9000000000001</v>
      </c>
      <c r="M64" s="38">
        <v>1049.7</v>
      </c>
      <c r="N64" s="38">
        <v>1057.9000000000001</v>
      </c>
      <c r="O64" s="8" t="s">
        <v>52</v>
      </c>
    </row>
    <row r="65" spans="2:15" ht="27" x14ac:dyDescent="0.2">
      <c r="B65" s="217"/>
      <c r="C65" s="37">
        <v>1067.5</v>
      </c>
      <c r="D65" s="38">
        <v>878.4</v>
      </c>
      <c r="E65" s="32">
        <v>931.2</v>
      </c>
      <c r="F65" s="32">
        <v>975.9</v>
      </c>
      <c r="G65" s="37">
        <v>997</v>
      </c>
      <c r="H65" s="32">
        <v>975.2</v>
      </c>
      <c r="I65" s="32">
        <v>967.7</v>
      </c>
      <c r="J65" s="32">
        <v>974.4</v>
      </c>
      <c r="K65" s="32">
        <v>921.3</v>
      </c>
      <c r="L65" s="37">
        <v>998.7</v>
      </c>
      <c r="M65" s="32">
        <v>975.7</v>
      </c>
      <c r="N65" s="32">
        <v>926.1</v>
      </c>
      <c r="O65" s="8" t="s">
        <v>53</v>
      </c>
    </row>
    <row r="66" spans="2:15" ht="18" x14ac:dyDescent="0.2">
      <c r="B66" s="217"/>
      <c r="C66" s="32">
        <v>3911.3</v>
      </c>
      <c r="D66" s="36">
        <v>3217.3</v>
      </c>
      <c r="E66" s="38">
        <v>3623.4</v>
      </c>
      <c r="F66" s="38">
        <v>3509.8</v>
      </c>
      <c r="G66" s="38">
        <v>3378.6</v>
      </c>
      <c r="H66" s="38">
        <v>3429.8</v>
      </c>
      <c r="I66" s="36">
        <v>3323.3</v>
      </c>
      <c r="J66" s="36">
        <v>3304.8</v>
      </c>
      <c r="K66" s="38">
        <v>3547.4</v>
      </c>
      <c r="L66" s="38">
        <v>3591.1</v>
      </c>
      <c r="M66" s="38">
        <v>3417.2</v>
      </c>
      <c r="N66" s="38">
        <v>3425.4</v>
      </c>
      <c r="O66" s="8" t="s">
        <v>54</v>
      </c>
    </row>
    <row r="67" spans="2:15" ht="18" x14ac:dyDescent="0.2">
      <c r="B67" s="218"/>
      <c r="C67" s="46">
        <v>0.79300000000000004</v>
      </c>
      <c r="D67" s="44">
        <v>0.72</v>
      </c>
      <c r="E67" s="44">
        <v>0.75</v>
      </c>
      <c r="F67" s="46">
        <v>0.81799999999999995</v>
      </c>
      <c r="G67" s="41">
        <v>0.91500000000000004</v>
      </c>
      <c r="H67" s="41">
        <v>0.90300000000000002</v>
      </c>
      <c r="I67" s="41">
        <v>0.89700000000000002</v>
      </c>
      <c r="J67" s="42">
        <v>0.95</v>
      </c>
      <c r="K67" s="43">
        <v>0.622</v>
      </c>
      <c r="L67" s="46">
        <v>0.79300000000000004</v>
      </c>
      <c r="M67" s="41">
        <v>0.86399999999999999</v>
      </c>
      <c r="N67" s="44">
        <v>0.76600000000000001</v>
      </c>
      <c r="O67" s="8" t="s">
        <v>55</v>
      </c>
    </row>
    <row r="68" spans="2:15" ht="18" x14ac:dyDescent="0.2">
      <c r="B68" s="216" t="s">
        <v>42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8" t="s">
        <v>48</v>
      </c>
    </row>
    <row r="69" spans="2:15" x14ac:dyDescent="0.2">
      <c r="B69" s="217"/>
      <c r="C69" s="11">
        <v>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11">
        <v>1</v>
      </c>
      <c r="K69" s="11">
        <v>1</v>
      </c>
      <c r="L69" s="11">
        <v>1</v>
      </c>
      <c r="M69" s="11">
        <v>1</v>
      </c>
      <c r="N69" s="11">
        <v>1</v>
      </c>
      <c r="O69" s="8" t="s">
        <v>49</v>
      </c>
    </row>
    <row r="70" spans="2:15" x14ac:dyDescent="0.2">
      <c r="B70" s="217"/>
      <c r="C70" s="14">
        <v>974.7</v>
      </c>
      <c r="D70" s="15">
        <v>1067.5999999999999</v>
      </c>
      <c r="E70" s="14">
        <v>984.6</v>
      </c>
      <c r="F70" s="15">
        <v>1108</v>
      </c>
      <c r="G70" s="14">
        <v>1025.7</v>
      </c>
      <c r="H70" s="14">
        <v>1036.8</v>
      </c>
      <c r="I70" s="14">
        <v>976.3</v>
      </c>
      <c r="J70" s="14">
        <v>995.2</v>
      </c>
      <c r="K70" s="15">
        <v>1073.9000000000001</v>
      </c>
      <c r="L70" s="14">
        <v>995.2</v>
      </c>
      <c r="M70" s="14">
        <v>1036.5</v>
      </c>
      <c r="N70" s="14">
        <v>991.8</v>
      </c>
      <c r="O70" s="8" t="s">
        <v>50</v>
      </c>
    </row>
    <row r="71" spans="2:15" x14ac:dyDescent="0.2">
      <c r="B71" s="217"/>
      <c r="C71" s="22">
        <v>746000</v>
      </c>
      <c r="D71" s="23">
        <v>891000</v>
      </c>
      <c r="E71" s="22">
        <v>760000</v>
      </c>
      <c r="F71" s="48">
        <v>951000</v>
      </c>
      <c r="G71" s="29">
        <v>826000</v>
      </c>
      <c r="H71" s="29">
        <v>844000</v>
      </c>
      <c r="I71" s="22">
        <v>748000</v>
      </c>
      <c r="J71" s="22">
        <v>778000</v>
      </c>
      <c r="K71" s="23">
        <v>878000</v>
      </c>
      <c r="L71" s="22">
        <v>776000</v>
      </c>
      <c r="M71" s="29">
        <v>843000</v>
      </c>
      <c r="N71" s="22">
        <v>767000</v>
      </c>
      <c r="O71" s="8" t="s">
        <v>51</v>
      </c>
    </row>
    <row r="72" spans="2:15" ht="27" x14ac:dyDescent="0.2">
      <c r="B72" s="217"/>
      <c r="C72" s="38">
        <v>993.3</v>
      </c>
      <c r="D72" s="32">
        <v>1142.8</v>
      </c>
      <c r="E72" s="38">
        <v>1029.0999999999999</v>
      </c>
      <c r="F72" s="37">
        <v>1239.0999999999999</v>
      </c>
      <c r="G72" s="38">
        <v>1037.8</v>
      </c>
      <c r="H72" s="38">
        <v>1046.4000000000001</v>
      </c>
      <c r="I72" s="38">
        <v>996.6</v>
      </c>
      <c r="J72" s="38">
        <v>1002.2</v>
      </c>
      <c r="K72" s="37">
        <v>1260.5</v>
      </c>
      <c r="L72" s="38">
        <v>1042.2</v>
      </c>
      <c r="M72" s="38">
        <v>1075.5999999999999</v>
      </c>
      <c r="N72" s="38">
        <v>1073.5</v>
      </c>
      <c r="O72" s="8" t="s">
        <v>52</v>
      </c>
    </row>
    <row r="73" spans="2:15" ht="27" x14ac:dyDescent="0.2">
      <c r="B73" s="217"/>
      <c r="C73" s="32">
        <v>956</v>
      </c>
      <c r="D73" s="37">
        <v>992.5</v>
      </c>
      <c r="E73" s="32">
        <v>940.2</v>
      </c>
      <c r="F73" s="32">
        <v>976.8</v>
      </c>
      <c r="G73" s="37">
        <v>1013.7</v>
      </c>
      <c r="H73" s="37">
        <v>1027.0999999999999</v>
      </c>
      <c r="I73" s="32">
        <v>955.9</v>
      </c>
      <c r="J73" s="32">
        <v>988.1</v>
      </c>
      <c r="K73" s="38">
        <v>887.2</v>
      </c>
      <c r="L73" s="32">
        <v>948.2</v>
      </c>
      <c r="M73" s="37">
        <v>997.4</v>
      </c>
      <c r="N73" s="38">
        <v>910.2</v>
      </c>
      <c r="O73" s="8" t="s">
        <v>53</v>
      </c>
    </row>
    <row r="74" spans="2:15" ht="18" x14ac:dyDescent="0.2">
      <c r="B74" s="217"/>
      <c r="C74" s="36">
        <v>3263.1</v>
      </c>
      <c r="D74" s="38">
        <v>3614.4</v>
      </c>
      <c r="E74" s="36">
        <v>3337</v>
      </c>
      <c r="F74" s="32">
        <v>3720.4</v>
      </c>
      <c r="G74" s="38">
        <v>3441.4</v>
      </c>
      <c r="H74" s="38">
        <v>3472.3</v>
      </c>
      <c r="I74" s="36">
        <v>3261.5</v>
      </c>
      <c r="J74" s="36">
        <v>3307.9</v>
      </c>
      <c r="K74" s="32">
        <v>3855.3</v>
      </c>
      <c r="L74" s="37">
        <v>4250.2</v>
      </c>
      <c r="M74" s="38">
        <v>3507.2</v>
      </c>
      <c r="N74" s="38">
        <v>3495.9</v>
      </c>
      <c r="O74" s="8" t="s">
        <v>54</v>
      </c>
    </row>
    <row r="75" spans="2:15" ht="18" x14ac:dyDescent="0.2">
      <c r="B75" s="218"/>
      <c r="C75" s="42">
        <v>0.92600000000000005</v>
      </c>
      <c r="D75" s="44">
        <v>0.754</v>
      </c>
      <c r="E75" s="46">
        <v>0.83499999999999996</v>
      </c>
      <c r="F75" s="43">
        <v>0.622</v>
      </c>
      <c r="G75" s="42">
        <v>0.95399999999999996</v>
      </c>
      <c r="H75" s="42">
        <v>0.96299999999999997</v>
      </c>
      <c r="I75" s="42">
        <v>0.92</v>
      </c>
      <c r="J75" s="42">
        <v>0.97199999999999998</v>
      </c>
      <c r="K75" s="39">
        <v>0.495</v>
      </c>
      <c r="L75" s="46">
        <v>0.82799999999999996</v>
      </c>
      <c r="M75" s="41">
        <v>0.86</v>
      </c>
      <c r="N75" s="44">
        <v>0.71899999999999997</v>
      </c>
      <c r="O75" s="8" t="s">
        <v>55</v>
      </c>
    </row>
    <row r="76" spans="2:15" ht="18" x14ac:dyDescent="0.2">
      <c r="B76" s="216" t="s">
        <v>43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8" t="s">
        <v>48</v>
      </c>
    </row>
    <row r="77" spans="2:15" x14ac:dyDescent="0.2">
      <c r="B77" s="217"/>
      <c r="C77" s="11">
        <v>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1">
        <v>1</v>
      </c>
      <c r="K77" s="13">
        <v>0</v>
      </c>
      <c r="L77" s="11">
        <v>1</v>
      </c>
      <c r="M77" s="11">
        <v>1</v>
      </c>
      <c r="N77" s="11">
        <v>1</v>
      </c>
      <c r="O77" s="8" t="s">
        <v>49</v>
      </c>
    </row>
    <row r="78" spans="2:15" x14ac:dyDescent="0.2">
      <c r="B78" s="217"/>
      <c r="C78" s="14">
        <v>1031.2</v>
      </c>
      <c r="D78" s="14">
        <v>1001.7</v>
      </c>
      <c r="E78" s="14">
        <v>1013</v>
      </c>
      <c r="F78" s="14">
        <v>1013.7</v>
      </c>
      <c r="G78" s="14">
        <v>1019.4</v>
      </c>
      <c r="H78" s="14">
        <v>1020</v>
      </c>
      <c r="I78" s="14">
        <v>992.7</v>
      </c>
      <c r="J78" s="14">
        <v>1009.3</v>
      </c>
      <c r="K78" s="20">
        <v>0</v>
      </c>
      <c r="L78" s="14">
        <v>986.9</v>
      </c>
      <c r="M78" s="14">
        <v>988.3</v>
      </c>
      <c r="N78" s="14">
        <v>1005.1</v>
      </c>
      <c r="O78" s="8" t="s">
        <v>50</v>
      </c>
    </row>
    <row r="79" spans="2:15" x14ac:dyDescent="0.2">
      <c r="B79" s="217"/>
      <c r="C79" s="29">
        <v>835000</v>
      </c>
      <c r="D79" s="22">
        <v>787000</v>
      </c>
      <c r="E79" s="29">
        <v>805000</v>
      </c>
      <c r="F79" s="29">
        <v>805000</v>
      </c>
      <c r="G79" s="29">
        <v>816000</v>
      </c>
      <c r="H79" s="29">
        <v>817000</v>
      </c>
      <c r="I79" s="22">
        <v>774000</v>
      </c>
      <c r="J79" s="29">
        <v>799000</v>
      </c>
      <c r="K79" s="30">
        <v>0</v>
      </c>
      <c r="L79" s="22">
        <v>765000</v>
      </c>
      <c r="M79" s="22">
        <v>766000</v>
      </c>
      <c r="N79" s="22">
        <v>786000</v>
      </c>
      <c r="O79" s="8" t="s">
        <v>51</v>
      </c>
    </row>
    <row r="80" spans="2:15" ht="27" x14ac:dyDescent="0.2">
      <c r="B80" s="217"/>
      <c r="C80" s="38">
        <v>1056</v>
      </c>
      <c r="D80" s="38">
        <v>1036.8</v>
      </c>
      <c r="E80" s="38">
        <v>1045.9000000000001</v>
      </c>
      <c r="F80" s="38">
        <v>1067.0999999999999</v>
      </c>
      <c r="G80" s="38">
        <v>1028.7</v>
      </c>
      <c r="H80" s="38">
        <v>1032.5</v>
      </c>
      <c r="I80" s="38">
        <v>1003.2</v>
      </c>
      <c r="J80" s="38">
        <v>1036.4000000000001</v>
      </c>
      <c r="K80" s="30">
        <v>0</v>
      </c>
      <c r="L80" s="36">
        <v>989.3</v>
      </c>
      <c r="M80" s="38">
        <v>1024.2</v>
      </c>
      <c r="N80" s="32">
        <v>1100.0999999999999</v>
      </c>
      <c r="O80" s="8" t="s">
        <v>52</v>
      </c>
    </row>
    <row r="81" spans="2:15" ht="27" x14ac:dyDescent="0.2">
      <c r="B81" s="217"/>
      <c r="C81" s="37">
        <v>1006.5</v>
      </c>
      <c r="D81" s="32">
        <v>966.7</v>
      </c>
      <c r="E81" s="32">
        <v>980.1</v>
      </c>
      <c r="F81" s="32">
        <v>960.4</v>
      </c>
      <c r="G81" s="37">
        <v>1010.1</v>
      </c>
      <c r="H81" s="37">
        <v>1007.4</v>
      </c>
      <c r="I81" s="32">
        <v>982.2</v>
      </c>
      <c r="J81" s="32">
        <v>982.2</v>
      </c>
      <c r="K81" s="30">
        <v>0</v>
      </c>
      <c r="L81" s="32">
        <v>984.6</v>
      </c>
      <c r="M81" s="32">
        <v>952.4</v>
      </c>
      <c r="N81" s="38">
        <v>910.2</v>
      </c>
      <c r="O81" s="8" t="s">
        <v>53</v>
      </c>
    </row>
    <row r="82" spans="2:15" ht="18" x14ac:dyDescent="0.2">
      <c r="B82" s="217"/>
      <c r="C82" s="38">
        <v>3588</v>
      </c>
      <c r="D82" s="38">
        <v>3393</v>
      </c>
      <c r="E82" s="38">
        <v>3496.2</v>
      </c>
      <c r="F82" s="38">
        <v>3453.2</v>
      </c>
      <c r="G82" s="38">
        <v>3387.4</v>
      </c>
      <c r="H82" s="38">
        <v>3430.1</v>
      </c>
      <c r="I82" s="36">
        <v>3293.7</v>
      </c>
      <c r="J82" s="38">
        <v>3389.7</v>
      </c>
      <c r="K82" s="30">
        <v>0</v>
      </c>
      <c r="L82" s="38">
        <v>3578.3</v>
      </c>
      <c r="M82" s="36">
        <v>3303.5</v>
      </c>
      <c r="N82" s="38">
        <v>3387.9</v>
      </c>
      <c r="O82" s="8" t="s">
        <v>54</v>
      </c>
    </row>
    <row r="83" spans="2:15" ht="18" x14ac:dyDescent="0.2">
      <c r="B83" s="218"/>
      <c r="C83" s="41">
        <v>0.90800000000000003</v>
      </c>
      <c r="D83" s="41">
        <v>0.86899999999999999</v>
      </c>
      <c r="E83" s="41">
        <v>0.878</v>
      </c>
      <c r="F83" s="46">
        <v>0.81</v>
      </c>
      <c r="G83" s="42">
        <v>0.96399999999999997</v>
      </c>
      <c r="H83" s="42">
        <v>0.95199999999999996</v>
      </c>
      <c r="I83" s="42">
        <v>0.95899999999999996</v>
      </c>
      <c r="J83" s="41">
        <v>0.89800000000000002</v>
      </c>
      <c r="K83" s="45">
        <v>0</v>
      </c>
      <c r="L83" s="42">
        <v>0.99099999999999999</v>
      </c>
      <c r="M83" s="41">
        <v>0.86499999999999999</v>
      </c>
      <c r="N83" s="40">
        <v>0.68400000000000005</v>
      </c>
      <c r="O83" s="8" t="s">
        <v>55</v>
      </c>
    </row>
    <row r="84" spans="2:15" ht="18" x14ac:dyDescent="0.2">
      <c r="B84" s="216" t="s">
        <v>44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8" t="s">
        <v>48</v>
      </c>
    </row>
    <row r="85" spans="2:15" x14ac:dyDescent="0.2">
      <c r="B85" s="217"/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8" t="s">
        <v>49</v>
      </c>
    </row>
    <row r="86" spans="2:15" x14ac:dyDescent="0.2">
      <c r="B86" s="217"/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0</v>
      </c>
      <c r="O86" s="8" t="s">
        <v>50</v>
      </c>
    </row>
    <row r="87" spans="2:15" x14ac:dyDescent="0.2">
      <c r="B87" s="217"/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8" t="s">
        <v>51</v>
      </c>
    </row>
    <row r="88" spans="2:15" ht="27" x14ac:dyDescent="0.2">
      <c r="B88" s="217"/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8" t="s">
        <v>52</v>
      </c>
    </row>
    <row r="89" spans="2:15" ht="27" x14ac:dyDescent="0.2">
      <c r="B89" s="217"/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8" t="s">
        <v>53</v>
      </c>
    </row>
    <row r="90" spans="2:15" ht="18" x14ac:dyDescent="0.2">
      <c r="B90" s="217"/>
      <c r="C90" s="30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8" t="s">
        <v>54</v>
      </c>
    </row>
    <row r="91" spans="2:15" ht="18" x14ac:dyDescent="0.2">
      <c r="B91" s="218"/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  <c r="M91" s="45">
        <v>0</v>
      </c>
      <c r="N91" s="45">
        <v>0</v>
      </c>
      <c r="O91" s="8" t="s">
        <v>55</v>
      </c>
    </row>
    <row r="92" spans="2:15" ht="18" x14ac:dyDescent="0.2">
      <c r="B92" s="216" t="s">
        <v>45</v>
      </c>
      <c r="C92" s="265"/>
      <c r="D92" s="265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8" t="s">
        <v>48</v>
      </c>
    </row>
    <row r="93" spans="2:15" x14ac:dyDescent="0.2">
      <c r="B93" s="217"/>
      <c r="C93" s="266" t="s">
        <v>192</v>
      </c>
      <c r="D93" s="266" t="s">
        <v>192</v>
      </c>
      <c r="E93" s="266" t="s">
        <v>192</v>
      </c>
      <c r="F93" s="266" t="s">
        <v>192</v>
      </c>
      <c r="G93" s="266" t="s">
        <v>192</v>
      </c>
      <c r="H93" s="266" t="s">
        <v>192</v>
      </c>
      <c r="I93" s="266" t="s">
        <v>192</v>
      </c>
      <c r="J93" s="266" t="s">
        <v>192</v>
      </c>
      <c r="K93" s="266" t="s">
        <v>192</v>
      </c>
      <c r="L93" s="266" t="s">
        <v>192</v>
      </c>
      <c r="M93" s="266" t="s">
        <v>192</v>
      </c>
      <c r="N93" s="266" t="s">
        <v>192</v>
      </c>
      <c r="O93" s="8" t="s">
        <v>49</v>
      </c>
    </row>
    <row r="94" spans="2:15" x14ac:dyDescent="0.2">
      <c r="B94" s="217"/>
      <c r="C94" s="266" t="s">
        <v>192</v>
      </c>
      <c r="D94" s="266" t="s">
        <v>192</v>
      </c>
      <c r="E94" s="266" t="s">
        <v>192</v>
      </c>
      <c r="F94" s="266" t="s">
        <v>192</v>
      </c>
      <c r="G94" s="266" t="s">
        <v>192</v>
      </c>
      <c r="H94" s="266" t="s">
        <v>192</v>
      </c>
      <c r="I94" s="266" t="s">
        <v>192</v>
      </c>
      <c r="J94" s="266" t="s">
        <v>192</v>
      </c>
      <c r="K94" s="266" t="s">
        <v>192</v>
      </c>
      <c r="L94" s="266" t="s">
        <v>192</v>
      </c>
      <c r="M94" s="266" t="s">
        <v>192</v>
      </c>
      <c r="N94" s="266" t="s">
        <v>192</v>
      </c>
      <c r="O94" s="8" t="s">
        <v>50</v>
      </c>
    </row>
    <row r="95" spans="2:15" x14ac:dyDescent="0.2">
      <c r="B95" s="217"/>
      <c r="C95" s="266" t="s">
        <v>192</v>
      </c>
      <c r="D95" s="266" t="s">
        <v>192</v>
      </c>
      <c r="E95" s="266" t="s">
        <v>192</v>
      </c>
      <c r="F95" s="266" t="s">
        <v>192</v>
      </c>
      <c r="G95" s="266" t="s">
        <v>192</v>
      </c>
      <c r="H95" s="266" t="s">
        <v>192</v>
      </c>
      <c r="I95" s="266" t="s">
        <v>192</v>
      </c>
      <c r="J95" s="266" t="s">
        <v>192</v>
      </c>
      <c r="K95" s="266" t="s">
        <v>192</v>
      </c>
      <c r="L95" s="266" t="s">
        <v>192</v>
      </c>
      <c r="M95" s="266" t="s">
        <v>192</v>
      </c>
      <c r="N95" s="266" t="s">
        <v>192</v>
      </c>
      <c r="O95" s="8" t="s">
        <v>51</v>
      </c>
    </row>
    <row r="96" spans="2:15" ht="27" x14ac:dyDescent="0.2">
      <c r="B96" s="217"/>
      <c r="C96" s="266" t="s">
        <v>192</v>
      </c>
      <c r="D96" s="266" t="s">
        <v>192</v>
      </c>
      <c r="E96" s="266" t="s">
        <v>192</v>
      </c>
      <c r="F96" s="266" t="s">
        <v>192</v>
      </c>
      <c r="G96" s="266" t="s">
        <v>192</v>
      </c>
      <c r="H96" s="266" t="s">
        <v>192</v>
      </c>
      <c r="I96" s="266" t="s">
        <v>192</v>
      </c>
      <c r="J96" s="266" t="s">
        <v>192</v>
      </c>
      <c r="K96" s="266" t="s">
        <v>192</v>
      </c>
      <c r="L96" s="266" t="s">
        <v>192</v>
      </c>
      <c r="M96" s="266" t="s">
        <v>192</v>
      </c>
      <c r="N96" s="266" t="s">
        <v>192</v>
      </c>
      <c r="O96" s="8" t="s">
        <v>52</v>
      </c>
    </row>
    <row r="97" spans="2:15" ht="27" x14ac:dyDescent="0.2">
      <c r="B97" s="217"/>
      <c r="C97" s="266" t="s">
        <v>192</v>
      </c>
      <c r="D97" s="266" t="s">
        <v>192</v>
      </c>
      <c r="E97" s="266" t="s">
        <v>192</v>
      </c>
      <c r="F97" s="266" t="s">
        <v>192</v>
      </c>
      <c r="G97" s="266" t="s">
        <v>192</v>
      </c>
      <c r="H97" s="266" t="s">
        <v>192</v>
      </c>
      <c r="I97" s="266" t="s">
        <v>192</v>
      </c>
      <c r="J97" s="266" t="s">
        <v>192</v>
      </c>
      <c r="K97" s="266" t="s">
        <v>192</v>
      </c>
      <c r="L97" s="266" t="s">
        <v>192</v>
      </c>
      <c r="M97" s="266" t="s">
        <v>192</v>
      </c>
      <c r="N97" s="266" t="s">
        <v>192</v>
      </c>
      <c r="O97" s="8" t="s">
        <v>53</v>
      </c>
    </row>
    <row r="98" spans="2:15" ht="18" x14ac:dyDescent="0.2">
      <c r="B98" s="217"/>
      <c r="C98" s="266" t="s">
        <v>192</v>
      </c>
      <c r="D98" s="266" t="s">
        <v>192</v>
      </c>
      <c r="E98" s="266" t="s">
        <v>192</v>
      </c>
      <c r="F98" s="266" t="s">
        <v>192</v>
      </c>
      <c r="G98" s="266" t="s">
        <v>192</v>
      </c>
      <c r="H98" s="266" t="s">
        <v>192</v>
      </c>
      <c r="I98" s="266" t="s">
        <v>192</v>
      </c>
      <c r="J98" s="266" t="s">
        <v>192</v>
      </c>
      <c r="K98" s="266" t="s">
        <v>192</v>
      </c>
      <c r="L98" s="266" t="s">
        <v>192</v>
      </c>
      <c r="M98" s="266" t="s">
        <v>192</v>
      </c>
      <c r="N98" s="266" t="s">
        <v>192</v>
      </c>
      <c r="O98" s="8" t="s">
        <v>54</v>
      </c>
    </row>
    <row r="99" spans="2:15" ht="18" x14ac:dyDescent="0.2">
      <c r="B99" s="218"/>
      <c r="C99" s="267" t="s">
        <v>192</v>
      </c>
      <c r="D99" s="267" t="s">
        <v>192</v>
      </c>
      <c r="E99" s="267" t="s">
        <v>192</v>
      </c>
      <c r="F99" s="267" t="s">
        <v>192</v>
      </c>
      <c r="G99" s="267" t="s">
        <v>192</v>
      </c>
      <c r="H99" s="267" t="s">
        <v>192</v>
      </c>
      <c r="I99" s="267" t="s">
        <v>192</v>
      </c>
      <c r="J99" s="267" t="s">
        <v>192</v>
      </c>
      <c r="K99" s="267" t="s">
        <v>192</v>
      </c>
      <c r="L99" s="267" t="s">
        <v>192</v>
      </c>
      <c r="M99" s="267" t="s">
        <v>192</v>
      </c>
      <c r="N99" s="267" t="s">
        <v>192</v>
      </c>
      <c r="O99" s="8" t="s">
        <v>55</v>
      </c>
    </row>
    <row r="100" spans="2:15" ht="18" x14ac:dyDescent="0.2">
      <c r="B100" s="216" t="s">
        <v>46</v>
      </c>
      <c r="C100" s="265"/>
      <c r="D100" s="265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8" t="s">
        <v>48</v>
      </c>
    </row>
    <row r="101" spans="2:15" x14ac:dyDescent="0.2">
      <c r="B101" s="217"/>
      <c r="C101" s="266" t="s">
        <v>192</v>
      </c>
      <c r="D101" s="266" t="s">
        <v>192</v>
      </c>
      <c r="E101" s="266" t="s">
        <v>192</v>
      </c>
      <c r="F101" s="266" t="s">
        <v>192</v>
      </c>
      <c r="G101" s="266" t="s">
        <v>192</v>
      </c>
      <c r="H101" s="266" t="s">
        <v>192</v>
      </c>
      <c r="I101" s="266" t="s">
        <v>192</v>
      </c>
      <c r="J101" s="266" t="s">
        <v>192</v>
      </c>
      <c r="K101" s="266" t="s">
        <v>192</v>
      </c>
      <c r="L101" s="266" t="s">
        <v>192</v>
      </c>
      <c r="M101" s="266" t="s">
        <v>192</v>
      </c>
      <c r="N101" s="266" t="s">
        <v>192</v>
      </c>
      <c r="O101" s="8" t="s">
        <v>49</v>
      </c>
    </row>
    <row r="102" spans="2:15" x14ac:dyDescent="0.2">
      <c r="B102" s="217"/>
      <c r="C102" s="266" t="s">
        <v>192</v>
      </c>
      <c r="D102" s="266" t="s">
        <v>192</v>
      </c>
      <c r="E102" s="266" t="s">
        <v>192</v>
      </c>
      <c r="F102" s="266" t="s">
        <v>192</v>
      </c>
      <c r="G102" s="266" t="s">
        <v>192</v>
      </c>
      <c r="H102" s="266" t="s">
        <v>192</v>
      </c>
      <c r="I102" s="266" t="s">
        <v>192</v>
      </c>
      <c r="J102" s="266" t="s">
        <v>192</v>
      </c>
      <c r="K102" s="266" t="s">
        <v>192</v>
      </c>
      <c r="L102" s="266" t="s">
        <v>192</v>
      </c>
      <c r="M102" s="266" t="s">
        <v>192</v>
      </c>
      <c r="N102" s="266" t="s">
        <v>192</v>
      </c>
      <c r="O102" s="8" t="s">
        <v>50</v>
      </c>
    </row>
    <row r="103" spans="2:15" x14ac:dyDescent="0.2">
      <c r="B103" s="217"/>
      <c r="C103" s="266" t="s">
        <v>192</v>
      </c>
      <c r="D103" s="266" t="s">
        <v>192</v>
      </c>
      <c r="E103" s="266" t="s">
        <v>192</v>
      </c>
      <c r="F103" s="266" t="s">
        <v>192</v>
      </c>
      <c r="G103" s="266" t="s">
        <v>192</v>
      </c>
      <c r="H103" s="266" t="s">
        <v>192</v>
      </c>
      <c r="I103" s="266" t="s">
        <v>192</v>
      </c>
      <c r="J103" s="266" t="s">
        <v>192</v>
      </c>
      <c r="K103" s="266" t="s">
        <v>192</v>
      </c>
      <c r="L103" s="266" t="s">
        <v>192</v>
      </c>
      <c r="M103" s="266" t="s">
        <v>192</v>
      </c>
      <c r="N103" s="266" t="s">
        <v>192</v>
      </c>
      <c r="O103" s="8" t="s">
        <v>51</v>
      </c>
    </row>
    <row r="104" spans="2:15" ht="27" x14ac:dyDescent="0.2">
      <c r="B104" s="217"/>
      <c r="C104" s="266" t="s">
        <v>192</v>
      </c>
      <c r="D104" s="266" t="s">
        <v>192</v>
      </c>
      <c r="E104" s="266" t="s">
        <v>192</v>
      </c>
      <c r="F104" s="266" t="s">
        <v>192</v>
      </c>
      <c r="G104" s="266" t="s">
        <v>192</v>
      </c>
      <c r="H104" s="266" t="s">
        <v>192</v>
      </c>
      <c r="I104" s="266" t="s">
        <v>192</v>
      </c>
      <c r="J104" s="266" t="s">
        <v>192</v>
      </c>
      <c r="K104" s="266" t="s">
        <v>192</v>
      </c>
      <c r="L104" s="266" t="s">
        <v>192</v>
      </c>
      <c r="M104" s="266" t="s">
        <v>192</v>
      </c>
      <c r="N104" s="266" t="s">
        <v>192</v>
      </c>
      <c r="O104" s="8" t="s">
        <v>52</v>
      </c>
    </row>
    <row r="105" spans="2:15" ht="27" x14ac:dyDescent="0.2">
      <c r="B105" s="217"/>
      <c r="C105" s="266" t="s">
        <v>192</v>
      </c>
      <c r="D105" s="266" t="s">
        <v>192</v>
      </c>
      <c r="E105" s="266" t="s">
        <v>192</v>
      </c>
      <c r="F105" s="266" t="s">
        <v>192</v>
      </c>
      <c r="G105" s="266" t="s">
        <v>192</v>
      </c>
      <c r="H105" s="266" t="s">
        <v>192</v>
      </c>
      <c r="I105" s="266" t="s">
        <v>192</v>
      </c>
      <c r="J105" s="266" t="s">
        <v>192</v>
      </c>
      <c r="K105" s="266" t="s">
        <v>192</v>
      </c>
      <c r="L105" s="266" t="s">
        <v>192</v>
      </c>
      <c r="M105" s="266" t="s">
        <v>192</v>
      </c>
      <c r="N105" s="266" t="s">
        <v>192</v>
      </c>
      <c r="O105" s="8" t="s">
        <v>53</v>
      </c>
    </row>
    <row r="106" spans="2:15" ht="18" x14ac:dyDescent="0.2">
      <c r="B106" s="217"/>
      <c r="C106" s="266" t="s">
        <v>192</v>
      </c>
      <c r="D106" s="266" t="s">
        <v>192</v>
      </c>
      <c r="E106" s="266" t="s">
        <v>192</v>
      </c>
      <c r="F106" s="266" t="s">
        <v>192</v>
      </c>
      <c r="G106" s="266" t="s">
        <v>192</v>
      </c>
      <c r="H106" s="266" t="s">
        <v>192</v>
      </c>
      <c r="I106" s="266" t="s">
        <v>192</v>
      </c>
      <c r="J106" s="266" t="s">
        <v>192</v>
      </c>
      <c r="K106" s="266" t="s">
        <v>192</v>
      </c>
      <c r="L106" s="266" t="s">
        <v>192</v>
      </c>
      <c r="M106" s="266" t="s">
        <v>192</v>
      </c>
      <c r="N106" s="266" t="s">
        <v>192</v>
      </c>
      <c r="O106" s="8" t="s">
        <v>54</v>
      </c>
    </row>
    <row r="107" spans="2:15" ht="18" x14ac:dyDescent="0.2">
      <c r="B107" s="218"/>
      <c r="C107" s="267" t="s">
        <v>192</v>
      </c>
      <c r="D107" s="267" t="s">
        <v>192</v>
      </c>
      <c r="E107" s="267" t="s">
        <v>192</v>
      </c>
      <c r="F107" s="267" t="s">
        <v>192</v>
      </c>
      <c r="G107" s="267" t="s">
        <v>192</v>
      </c>
      <c r="H107" s="267" t="s">
        <v>192</v>
      </c>
      <c r="I107" s="267" t="s">
        <v>192</v>
      </c>
      <c r="J107" s="267" t="s">
        <v>192</v>
      </c>
      <c r="K107" s="267" t="s">
        <v>192</v>
      </c>
      <c r="L107" s="267" t="s">
        <v>192</v>
      </c>
      <c r="M107" s="267" t="s">
        <v>192</v>
      </c>
      <c r="N107" s="267" t="s">
        <v>192</v>
      </c>
      <c r="O107" s="8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E7FBF-EA13-454B-911F-04062B01503D}">
  <dimension ref="A2:AA107"/>
  <sheetViews>
    <sheetView topLeftCell="A28" workbookViewId="0">
      <selection activeCell="O41" sqref="O41"/>
    </sheetView>
  </sheetViews>
  <sheetFormatPr defaultRowHeight="12.75" x14ac:dyDescent="0.2"/>
  <cols>
    <col min="1" max="1" width="20.7109375" style="142" customWidth="1"/>
    <col min="2" max="2" width="12.7109375" style="142" customWidth="1"/>
    <col min="3" max="16384" width="9.140625" style="142"/>
  </cols>
  <sheetData>
    <row r="2" spans="1:2" x14ac:dyDescent="0.2">
      <c r="A2" s="142" t="s">
        <v>0</v>
      </c>
      <c r="B2" s="142" t="s">
        <v>1</v>
      </c>
    </row>
    <row r="4" spans="1:2" x14ac:dyDescent="0.2">
      <c r="A4" s="142" t="s">
        <v>2</v>
      </c>
      <c r="B4" s="142" t="s">
        <v>190</v>
      </c>
    </row>
    <row r="5" spans="1:2" x14ac:dyDescent="0.2">
      <c r="A5" s="142" t="s">
        <v>4</v>
      </c>
      <c r="B5" s="142" t="s">
        <v>5</v>
      </c>
    </row>
    <row r="6" spans="1:2" x14ac:dyDescent="0.2">
      <c r="A6" s="142" t="s">
        <v>6</v>
      </c>
      <c r="B6" s="142" t="s">
        <v>181</v>
      </c>
    </row>
    <row r="7" spans="1:2" x14ac:dyDescent="0.2">
      <c r="A7" s="142" t="s">
        <v>8</v>
      </c>
      <c r="B7" s="143">
        <v>44514</v>
      </c>
    </row>
    <row r="8" spans="1:2" x14ac:dyDescent="0.2">
      <c r="A8" s="142" t="s">
        <v>9</v>
      </c>
      <c r="B8" s="144">
        <v>0.61094907407407406</v>
      </c>
    </row>
    <row r="9" spans="1:2" x14ac:dyDescent="0.2">
      <c r="A9" s="142" t="s">
        <v>10</v>
      </c>
      <c r="B9" s="142" t="s">
        <v>11</v>
      </c>
    </row>
    <row r="10" spans="1:2" x14ac:dyDescent="0.2">
      <c r="A10" s="142" t="s">
        <v>12</v>
      </c>
      <c r="B10" s="142">
        <v>1509096</v>
      </c>
    </row>
    <row r="11" spans="1:2" x14ac:dyDescent="0.2">
      <c r="A11" s="142" t="s">
        <v>13</v>
      </c>
      <c r="B11" s="142" t="s">
        <v>14</v>
      </c>
    </row>
    <row r="13" spans="1:2" x14ac:dyDescent="0.2">
      <c r="A13" s="145" t="s">
        <v>15</v>
      </c>
      <c r="B13" s="146"/>
    </row>
    <row r="14" spans="1:2" x14ac:dyDescent="0.2">
      <c r="A14" s="142" t="s">
        <v>16</v>
      </c>
      <c r="B14" s="142" t="s">
        <v>17</v>
      </c>
    </row>
    <row r="15" spans="1:2" x14ac:dyDescent="0.2">
      <c r="A15" s="142" t="s">
        <v>18</v>
      </c>
    </row>
    <row r="16" spans="1:2" x14ac:dyDescent="0.2">
      <c r="A16" s="142" t="s">
        <v>19</v>
      </c>
      <c r="B16" s="142" t="s">
        <v>20</v>
      </c>
    </row>
    <row r="17" spans="1:27" x14ac:dyDescent="0.2">
      <c r="B17" s="142" t="s">
        <v>21</v>
      </c>
    </row>
    <row r="18" spans="1:27" x14ac:dyDescent="0.2">
      <c r="A18" s="142" t="s">
        <v>22</v>
      </c>
      <c r="B18" s="142" t="s">
        <v>23</v>
      </c>
    </row>
    <row r="19" spans="1:27" x14ac:dyDescent="0.2">
      <c r="B19" s="142" t="s">
        <v>191</v>
      </c>
    </row>
    <row r="20" spans="1:27" x14ac:dyDescent="0.2">
      <c r="B20" s="142" t="s">
        <v>25</v>
      </c>
    </row>
    <row r="21" spans="1:27" x14ac:dyDescent="0.2">
      <c r="B21" s="142" t="s">
        <v>26</v>
      </c>
    </row>
    <row r="22" spans="1:27" x14ac:dyDescent="0.2">
      <c r="B22" s="142" t="s">
        <v>27</v>
      </c>
    </row>
    <row r="23" spans="1:27" x14ac:dyDescent="0.2">
      <c r="B23" s="142" t="s">
        <v>28</v>
      </c>
    </row>
    <row r="24" spans="1:27" x14ac:dyDescent="0.2">
      <c r="B24" s="142" t="s">
        <v>29</v>
      </c>
    </row>
    <row r="25" spans="1:27" x14ac:dyDescent="0.2">
      <c r="B25" s="142" t="s">
        <v>30</v>
      </c>
    </row>
    <row r="26" spans="1:27" x14ac:dyDescent="0.2">
      <c r="B26" s="142" t="s">
        <v>31</v>
      </c>
    </row>
    <row r="27" spans="1:27" x14ac:dyDescent="0.2">
      <c r="B27" s="142" t="s">
        <v>32</v>
      </c>
    </row>
    <row r="29" spans="1:27" x14ac:dyDescent="0.2">
      <c r="A29" s="145" t="s">
        <v>33</v>
      </c>
      <c r="B29" s="146"/>
    </row>
    <row r="31" spans="1:27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  <c r="O31"/>
      <c r="P31" s="82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</row>
    <row r="32" spans="1:27" x14ac:dyDescent="0.2">
      <c r="B32" s="6" t="s">
        <v>35</v>
      </c>
      <c r="C32" s="256">
        <v>309</v>
      </c>
      <c r="D32" s="256">
        <v>309</v>
      </c>
      <c r="E32" s="256">
        <v>309</v>
      </c>
      <c r="F32" s="256">
        <v>309</v>
      </c>
      <c r="G32" s="257" t="s">
        <v>36</v>
      </c>
      <c r="H32" s="257" t="s">
        <v>36</v>
      </c>
      <c r="I32" s="257" t="s">
        <v>36</v>
      </c>
      <c r="J32" s="257" t="s">
        <v>36</v>
      </c>
      <c r="K32" s="258" t="s">
        <v>37</v>
      </c>
      <c r="L32" s="258" t="s">
        <v>37</v>
      </c>
      <c r="M32" s="258" t="s">
        <v>37</v>
      </c>
      <c r="N32" s="258" t="s">
        <v>37</v>
      </c>
      <c r="O32" s="8"/>
      <c r="P32" s="71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</row>
    <row r="33" spans="1:27" x14ac:dyDescent="0.2">
      <c r="B33" s="6" t="s">
        <v>39</v>
      </c>
      <c r="C33" s="256">
        <v>309</v>
      </c>
      <c r="D33" s="256">
        <v>309</v>
      </c>
      <c r="E33" s="256">
        <v>309</v>
      </c>
      <c r="F33" s="256">
        <v>309</v>
      </c>
      <c r="G33" s="257" t="s">
        <v>36</v>
      </c>
      <c r="H33" s="257" t="s">
        <v>36</v>
      </c>
      <c r="I33" s="257" t="s">
        <v>36</v>
      </c>
      <c r="J33" s="257" t="s">
        <v>36</v>
      </c>
      <c r="K33" s="258" t="s">
        <v>37</v>
      </c>
      <c r="L33" s="258" t="s">
        <v>37</v>
      </c>
      <c r="M33" s="258" t="s">
        <v>37</v>
      </c>
      <c r="N33" s="258" t="s">
        <v>37</v>
      </c>
      <c r="O33" s="8"/>
      <c r="P33" s="71"/>
      <c r="Q33" s="268"/>
      <c r="R33" s="85"/>
      <c r="S33" s="85"/>
      <c r="T33" s="85"/>
      <c r="U33" s="85"/>
      <c r="V33" s="85"/>
      <c r="W33" s="85"/>
      <c r="X33" s="85"/>
      <c r="Y33" s="85"/>
      <c r="Z33" s="85"/>
      <c r="AA33" s="268"/>
    </row>
    <row r="34" spans="1:27" x14ac:dyDescent="0.2">
      <c r="B34" s="6" t="s">
        <v>41</v>
      </c>
      <c r="C34" s="256">
        <v>309</v>
      </c>
      <c r="D34" s="256">
        <v>309</v>
      </c>
      <c r="E34" s="256">
        <v>309</v>
      </c>
      <c r="F34" s="256">
        <v>309</v>
      </c>
      <c r="G34" s="257" t="s">
        <v>36</v>
      </c>
      <c r="H34" s="257" t="s">
        <v>36</v>
      </c>
      <c r="I34" s="257" t="s">
        <v>36</v>
      </c>
      <c r="J34" s="257" t="s">
        <v>36</v>
      </c>
      <c r="K34" s="258" t="s">
        <v>37</v>
      </c>
      <c r="L34" s="258" t="s">
        <v>37</v>
      </c>
      <c r="M34" s="258" t="s">
        <v>37</v>
      </c>
      <c r="N34" s="258" t="s">
        <v>37</v>
      </c>
      <c r="O34" s="8"/>
      <c r="P34" s="71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</row>
    <row r="35" spans="1:27" x14ac:dyDescent="0.2">
      <c r="B35" s="6" t="s">
        <v>42</v>
      </c>
      <c r="C35" s="256">
        <v>309</v>
      </c>
      <c r="D35" s="256">
        <v>309</v>
      </c>
      <c r="E35" s="256">
        <v>309</v>
      </c>
      <c r="F35" s="256">
        <v>309</v>
      </c>
      <c r="G35" s="257" t="s">
        <v>36</v>
      </c>
      <c r="H35" s="257" t="s">
        <v>36</v>
      </c>
      <c r="I35" s="257" t="s">
        <v>36</v>
      </c>
      <c r="J35" s="257" t="s">
        <v>36</v>
      </c>
      <c r="K35" s="258" t="s">
        <v>37</v>
      </c>
      <c r="L35" s="258" t="s">
        <v>37</v>
      </c>
      <c r="M35" s="258" t="s">
        <v>37</v>
      </c>
      <c r="N35" s="258" t="s">
        <v>37</v>
      </c>
      <c r="O35" s="8"/>
      <c r="P35" s="259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</row>
    <row r="36" spans="1:27" x14ac:dyDescent="0.2">
      <c r="B36" s="6" t="s">
        <v>43</v>
      </c>
      <c r="C36" s="256">
        <v>309</v>
      </c>
      <c r="D36" s="256">
        <v>309</v>
      </c>
      <c r="E36" s="256">
        <v>309</v>
      </c>
      <c r="F36" s="256">
        <v>309</v>
      </c>
      <c r="G36" s="257" t="s">
        <v>36</v>
      </c>
      <c r="H36" s="257" t="s">
        <v>36</v>
      </c>
      <c r="I36" s="257" t="s">
        <v>36</v>
      </c>
      <c r="J36" s="257" t="s">
        <v>36</v>
      </c>
      <c r="K36" s="258" t="s">
        <v>37</v>
      </c>
      <c r="L36" s="258" t="s">
        <v>37</v>
      </c>
      <c r="M36" s="258" t="s">
        <v>37</v>
      </c>
      <c r="N36" s="258" t="s">
        <v>37</v>
      </c>
      <c r="O36" s="8"/>
      <c r="P36"/>
    </row>
    <row r="37" spans="1:27" x14ac:dyDescent="0.2">
      <c r="B37" s="6" t="s">
        <v>44</v>
      </c>
      <c r="C37" s="256">
        <v>309</v>
      </c>
      <c r="D37" s="256">
        <v>309</v>
      </c>
      <c r="E37" s="256">
        <v>309</v>
      </c>
      <c r="F37" s="256">
        <v>309</v>
      </c>
      <c r="G37" s="257" t="s">
        <v>36</v>
      </c>
      <c r="H37" s="257" t="s">
        <v>36</v>
      </c>
      <c r="I37" s="257" t="s">
        <v>36</v>
      </c>
      <c r="J37" s="257" t="s">
        <v>36</v>
      </c>
      <c r="K37" s="258" t="s">
        <v>37</v>
      </c>
      <c r="L37" s="258" t="s">
        <v>37</v>
      </c>
      <c r="M37" s="258" t="s">
        <v>37</v>
      </c>
      <c r="N37" s="258" t="s">
        <v>37</v>
      </c>
      <c r="O37" s="8"/>
      <c r="P37"/>
    </row>
    <row r="38" spans="1:27" x14ac:dyDescent="0.2">
      <c r="B38" s="6" t="s">
        <v>45</v>
      </c>
      <c r="C38" s="256">
        <v>309</v>
      </c>
      <c r="D38" s="256">
        <v>309</v>
      </c>
      <c r="E38" s="256">
        <v>309</v>
      </c>
      <c r="F38" s="256">
        <v>309</v>
      </c>
      <c r="G38" s="257" t="s">
        <v>36</v>
      </c>
      <c r="H38" s="257" t="s">
        <v>36</v>
      </c>
      <c r="I38" s="257" t="s">
        <v>36</v>
      </c>
      <c r="J38" s="257" t="s">
        <v>36</v>
      </c>
      <c r="K38" s="258" t="s">
        <v>37</v>
      </c>
      <c r="L38" s="258" t="s">
        <v>37</v>
      </c>
      <c r="M38" s="258" t="s">
        <v>37</v>
      </c>
      <c r="N38" s="258" t="s">
        <v>37</v>
      </c>
      <c r="O38" s="8" t="s">
        <v>38</v>
      </c>
      <c r="P38"/>
    </row>
    <row r="39" spans="1:27" x14ac:dyDescent="0.2">
      <c r="B39" s="6" t="s">
        <v>46</v>
      </c>
      <c r="C39" s="256">
        <v>309</v>
      </c>
      <c r="D39" s="256">
        <v>309</v>
      </c>
      <c r="E39" s="256">
        <v>309</v>
      </c>
      <c r="F39" s="256">
        <v>309</v>
      </c>
      <c r="G39" s="257" t="s">
        <v>36</v>
      </c>
      <c r="H39" s="257" t="s">
        <v>36</v>
      </c>
      <c r="I39" s="257" t="s">
        <v>36</v>
      </c>
      <c r="J39" s="257" t="s">
        <v>36</v>
      </c>
      <c r="K39" s="258" t="s">
        <v>37</v>
      </c>
      <c r="L39" s="258" t="s">
        <v>37</v>
      </c>
      <c r="M39" s="258" t="s">
        <v>37</v>
      </c>
      <c r="N39" s="258" t="s">
        <v>37</v>
      </c>
      <c r="O39" s="8" t="s">
        <v>38</v>
      </c>
      <c r="P39"/>
    </row>
    <row r="41" spans="1:27" x14ac:dyDescent="0.2">
      <c r="A41" s="145" t="s">
        <v>47</v>
      </c>
      <c r="B41" s="146"/>
    </row>
    <row r="42" spans="1:27" x14ac:dyDescent="0.2">
      <c r="P42" s="269"/>
    </row>
    <row r="43" spans="1:27" x14ac:dyDescent="0.2">
      <c r="B43" s="147"/>
      <c r="C43" s="148">
        <v>1</v>
      </c>
      <c r="D43" s="148">
        <v>2</v>
      </c>
      <c r="E43" s="148">
        <v>3</v>
      </c>
      <c r="F43" s="148">
        <v>4</v>
      </c>
      <c r="G43" s="148">
        <v>5</v>
      </c>
      <c r="H43" s="148">
        <v>6</v>
      </c>
      <c r="I43" s="148">
        <v>7</v>
      </c>
      <c r="J43" s="148">
        <v>8</v>
      </c>
      <c r="K43" s="148">
        <v>9</v>
      </c>
      <c r="L43" s="148">
        <v>10</v>
      </c>
      <c r="M43" s="148">
        <v>11</v>
      </c>
      <c r="N43" s="148">
        <v>12</v>
      </c>
      <c r="P43" s="260"/>
      <c r="Q43" s="70" t="s">
        <v>56</v>
      </c>
    </row>
    <row r="44" spans="1:27" ht="18" x14ac:dyDescent="0.2">
      <c r="B44" s="224" t="s">
        <v>35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0" t="s">
        <v>48</v>
      </c>
      <c r="P44" s="261">
        <v>309</v>
      </c>
      <c r="Q44" s="262">
        <f>AVERAGE(C47:F47,C55:F55,C63:F63,C71:F71,C79:E79,)</f>
        <v>1045000</v>
      </c>
    </row>
    <row r="45" spans="1:27" x14ac:dyDescent="0.2">
      <c r="B45" s="225"/>
      <c r="C45" s="153">
        <v>1</v>
      </c>
      <c r="D45" s="153">
        <v>1</v>
      </c>
      <c r="E45" s="153">
        <v>1</v>
      </c>
      <c r="F45" s="153">
        <v>1</v>
      </c>
      <c r="G45" s="153">
        <v>1</v>
      </c>
      <c r="H45" s="153">
        <v>1</v>
      </c>
      <c r="I45" s="153">
        <v>1</v>
      </c>
      <c r="J45" s="153">
        <v>1</v>
      </c>
      <c r="K45" s="153">
        <v>1</v>
      </c>
      <c r="L45" s="153">
        <v>1</v>
      </c>
      <c r="M45" s="153">
        <v>1</v>
      </c>
      <c r="N45" s="153">
        <v>1</v>
      </c>
      <c r="O45" s="150" t="s">
        <v>49</v>
      </c>
      <c r="P45" s="263" t="s">
        <v>175</v>
      </c>
      <c r="Q45" s="262">
        <f>AVERAGE(G47:J47,G55:J55,G63:J63,G71:J71,G79:I79,)</f>
        <v>754300</v>
      </c>
    </row>
    <row r="46" spans="1:27" x14ac:dyDescent="0.2">
      <c r="B46" s="225"/>
      <c r="C46" s="170">
        <v>1202.3</v>
      </c>
      <c r="D46" s="170">
        <v>1168.0999999999999</v>
      </c>
      <c r="E46" s="170">
        <v>1171.4000000000001</v>
      </c>
      <c r="F46" s="170">
        <v>1175.5999999999999</v>
      </c>
      <c r="G46" s="202">
        <v>1065</v>
      </c>
      <c r="H46" s="154">
        <v>992.8</v>
      </c>
      <c r="I46" s="154">
        <v>1023.7</v>
      </c>
      <c r="J46" s="154">
        <v>984.7</v>
      </c>
      <c r="K46" s="202">
        <v>1098.2</v>
      </c>
      <c r="L46" s="202">
        <v>1100.2</v>
      </c>
      <c r="M46" s="202">
        <v>1075.3</v>
      </c>
      <c r="N46" s="202">
        <v>1107.9000000000001</v>
      </c>
      <c r="O46" s="150" t="s">
        <v>50</v>
      </c>
      <c r="P46" s="263" t="s">
        <v>176</v>
      </c>
      <c r="Q46" s="262">
        <f>AVERAGE(K47:N47,K55:N55,K63:N63,K71:N71,K79:N79,)</f>
        <v>899809.52380952379</v>
      </c>
    </row>
    <row r="47" spans="1:27" x14ac:dyDescent="0.2">
      <c r="B47" s="225"/>
      <c r="C47" s="171">
        <v>1120000</v>
      </c>
      <c r="D47" s="172">
        <v>1070000</v>
      </c>
      <c r="E47" s="172">
        <v>1070000</v>
      </c>
      <c r="F47" s="172">
        <v>1080000</v>
      </c>
      <c r="G47" s="199">
        <v>886000</v>
      </c>
      <c r="H47" s="157">
        <v>774000</v>
      </c>
      <c r="I47" s="157">
        <v>820000</v>
      </c>
      <c r="J47" s="159">
        <v>760000</v>
      </c>
      <c r="K47" s="199">
        <v>931000</v>
      </c>
      <c r="L47" s="200">
        <v>951000</v>
      </c>
      <c r="M47" s="199">
        <v>908000</v>
      </c>
      <c r="N47" s="200">
        <v>964000</v>
      </c>
      <c r="O47" s="150" t="s">
        <v>51</v>
      </c>
      <c r="P47" s="269"/>
    </row>
    <row r="48" spans="1:27" ht="27" x14ac:dyDescent="0.2">
      <c r="B48" s="225"/>
      <c r="C48" s="161">
        <v>1335.7</v>
      </c>
      <c r="D48" s="163">
        <v>1259.3</v>
      </c>
      <c r="E48" s="163">
        <v>1247.9000000000001</v>
      </c>
      <c r="F48" s="161">
        <v>1277.7</v>
      </c>
      <c r="G48" s="162">
        <v>1141.0999999999999</v>
      </c>
      <c r="H48" s="207">
        <v>1009.1</v>
      </c>
      <c r="I48" s="162">
        <v>1082.3</v>
      </c>
      <c r="J48" s="207">
        <v>1025.5999999999999</v>
      </c>
      <c r="K48" s="163">
        <v>1243.7</v>
      </c>
      <c r="L48" s="162">
        <v>1110.5</v>
      </c>
      <c r="M48" s="162">
        <v>1102.8</v>
      </c>
      <c r="N48" s="162">
        <v>1125.7</v>
      </c>
      <c r="O48" s="150" t="s">
        <v>52</v>
      </c>
      <c r="P48" s="269"/>
    </row>
    <row r="49" spans="2:15" ht="27" x14ac:dyDescent="0.2">
      <c r="B49" s="225"/>
      <c r="C49" s="167">
        <v>1068.8</v>
      </c>
      <c r="D49" s="167">
        <v>1077</v>
      </c>
      <c r="E49" s="167">
        <v>1094.9000000000001</v>
      </c>
      <c r="F49" s="167">
        <v>1073.5</v>
      </c>
      <c r="G49" s="161">
        <v>988.9</v>
      </c>
      <c r="H49" s="161">
        <v>976.6</v>
      </c>
      <c r="I49" s="161">
        <v>965</v>
      </c>
      <c r="J49" s="163">
        <v>943.9</v>
      </c>
      <c r="K49" s="161">
        <v>952.6</v>
      </c>
      <c r="L49" s="167">
        <v>1089.9000000000001</v>
      </c>
      <c r="M49" s="167">
        <v>1047.8</v>
      </c>
      <c r="N49" s="167">
        <v>1090.2</v>
      </c>
      <c r="O49" s="150" t="s">
        <v>53</v>
      </c>
    </row>
    <row r="50" spans="2:15" ht="18" x14ac:dyDescent="0.2">
      <c r="B50" s="225"/>
      <c r="C50" s="173">
        <v>4144.3</v>
      </c>
      <c r="D50" s="167">
        <v>3986.3</v>
      </c>
      <c r="E50" s="167">
        <v>3968.9</v>
      </c>
      <c r="F50" s="167">
        <v>4026.8</v>
      </c>
      <c r="G50" s="161">
        <v>3678.3</v>
      </c>
      <c r="H50" s="163">
        <v>3406.1</v>
      </c>
      <c r="I50" s="161">
        <v>3615.8</v>
      </c>
      <c r="J50" s="163">
        <v>3309.7</v>
      </c>
      <c r="K50" s="161">
        <v>3776.5</v>
      </c>
      <c r="L50" s="161">
        <v>3663.1</v>
      </c>
      <c r="M50" s="161">
        <v>3623.2</v>
      </c>
      <c r="N50" s="161">
        <v>3680.9</v>
      </c>
      <c r="O50" s="150" t="s">
        <v>54</v>
      </c>
    </row>
    <row r="51" spans="2:15" ht="18" x14ac:dyDescent="0.2">
      <c r="B51" s="226"/>
      <c r="C51" s="212">
        <v>0.64</v>
      </c>
      <c r="D51" s="169">
        <v>0.73099999999999998</v>
      </c>
      <c r="E51" s="168">
        <v>0.77</v>
      </c>
      <c r="F51" s="169">
        <v>0.70599999999999996</v>
      </c>
      <c r="G51" s="169">
        <v>0.751</v>
      </c>
      <c r="H51" s="164">
        <v>0.93700000000000006</v>
      </c>
      <c r="I51" s="168">
        <v>0.79500000000000004</v>
      </c>
      <c r="J51" s="166">
        <v>0.84699999999999998</v>
      </c>
      <c r="K51" s="204">
        <v>0.58699999999999997</v>
      </c>
      <c r="L51" s="164">
        <v>0.96299999999999997</v>
      </c>
      <c r="M51" s="164">
        <v>0.90300000000000002</v>
      </c>
      <c r="N51" s="164">
        <v>0.93799999999999994</v>
      </c>
      <c r="O51" s="150" t="s">
        <v>55</v>
      </c>
    </row>
    <row r="52" spans="2:15" ht="18" x14ac:dyDescent="0.2">
      <c r="B52" s="224" t="s">
        <v>39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0" t="s">
        <v>48</v>
      </c>
    </row>
    <row r="53" spans="2:15" x14ac:dyDescent="0.2">
      <c r="B53" s="225"/>
      <c r="C53" s="153">
        <v>1</v>
      </c>
      <c r="D53" s="153">
        <v>1</v>
      </c>
      <c r="E53" s="153">
        <v>1</v>
      </c>
      <c r="F53" s="153">
        <v>1</v>
      </c>
      <c r="G53" s="153">
        <v>1</v>
      </c>
      <c r="H53" s="153">
        <v>1</v>
      </c>
      <c r="I53" s="270">
        <v>2</v>
      </c>
      <c r="J53" s="153">
        <v>1</v>
      </c>
      <c r="K53" s="153">
        <v>1</v>
      </c>
      <c r="L53" s="153">
        <v>1</v>
      </c>
      <c r="M53" s="153">
        <v>1</v>
      </c>
      <c r="N53" s="153">
        <v>1</v>
      </c>
      <c r="O53" s="150" t="s">
        <v>49</v>
      </c>
    </row>
    <row r="54" spans="2:15" x14ac:dyDescent="0.2">
      <c r="B54" s="225"/>
      <c r="C54" s="170">
        <v>1200.7</v>
      </c>
      <c r="D54" s="170">
        <v>1169.2</v>
      </c>
      <c r="E54" s="170">
        <v>1171.5999999999999</v>
      </c>
      <c r="F54" s="202">
        <v>1143.5999999999999</v>
      </c>
      <c r="G54" s="154">
        <v>1000.6</v>
      </c>
      <c r="H54" s="156">
        <v>938.2</v>
      </c>
      <c r="I54" s="154">
        <v>1007.5</v>
      </c>
      <c r="J54" s="154">
        <v>998.1</v>
      </c>
      <c r="K54" s="202">
        <v>1078.8</v>
      </c>
      <c r="L54" s="202">
        <v>1079.7</v>
      </c>
      <c r="M54" s="202">
        <v>1099.0999999999999</v>
      </c>
      <c r="N54" s="202">
        <v>1090.0999999999999</v>
      </c>
      <c r="O54" s="150" t="s">
        <v>50</v>
      </c>
    </row>
    <row r="55" spans="2:15" x14ac:dyDescent="0.2">
      <c r="B55" s="225"/>
      <c r="C55" s="171">
        <v>1120000</v>
      </c>
      <c r="D55" s="172">
        <v>1070000</v>
      </c>
      <c r="E55" s="172">
        <v>1070000</v>
      </c>
      <c r="F55" s="200">
        <v>1020000</v>
      </c>
      <c r="G55" s="157">
        <v>786000</v>
      </c>
      <c r="H55" s="159">
        <v>689000</v>
      </c>
      <c r="I55" s="159">
        <v>728000</v>
      </c>
      <c r="J55" s="157">
        <v>782000</v>
      </c>
      <c r="K55" s="199">
        <v>913000</v>
      </c>
      <c r="L55" s="199">
        <v>915000</v>
      </c>
      <c r="M55" s="200">
        <v>945000</v>
      </c>
      <c r="N55" s="199">
        <v>933000</v>
      </c>
      <c r="O55" s="150" t="s">
        <v>51</v>
      </c>
    </row>
    <row r="56" spans="2:15" ht="27" x14ac:dyDescent="0.2">
      <c r="B56" s="225"/>
      <c r="C56" s="161">
        <v>1329.8</v>
      </c>
      <c r="D56" s="163">
        <v>1249.5</v>
      </c>
      <c r="E56" s="163">
        <v>1260.9000000000001</v>
      </c>
      <c r="F56" s="163">
        <v>1207.7</v>
      </c>
      <c r="G56" s="207">
        <v>1015.2</v>
      </c>
      <c r="H56" s="207">
        <v>994.7</v>
      </c>
      <c r="I56" s="163">
        <v>1235.5999999999999</v>
      </c>
      <c r="J56" s="207">
        <v>1022.1</v>
      </c>
      <c r="K56" s="162">
        <v>1113.2</v>
      </c>
      <c r="L56" s="162">
        <v>1108.4000000000001</v>
      </c>
      <c r="M56" s="163">
        <v>1166.8</v>
      </c>
      <c r="N56" s="162">
        <v>1109.7</v>
      </c>
      <c r="O56" s="150" t="s">
        <v>52</v>
      </c>
    </row>
    <row r="57" spans="2:15" ht="27" x14ac:dyDescent="0.2">
      <c r="B57" s="225"/>
      <c r="C57" s="167">
        <v>1071.5999999999999</v>
      </c>
      <c r="D57" s="167">
        <v>1088.9000000000001</v>
      </c>
      <c r="E57" s="167">
        <v>1082.2</v>
      </c>
      <c r="F57" s="167">
        <v>1079.5</v>
      </c>
      <c r="G57" s="161">
        <v>986</v>
      </c>
      <c r="H57" s="163">
        <v>881.7</v>
      </c>
      <c r="I57" s="162">
        <v>779.4</v>
      </c>
      <c r="J57" s="161">
        <v>974.1</v>
      </c>
      <c r="K57" s="167">
        <v>1044.4000000000001</v>
      </c>
      <c r="L57" s="167">
        <v>1051.0999999999999</v>
      </c>
      <c r="M57" s="167">
        <v>1031.4000000000001</v>
      </c>
      <c r="N57" s="167">
        <v>1070.5999999999999</v>
      </c>
      <c r="O57" s="150" t="s">
        <v>53</v>
      </c>
    </row>
    <row r="58" spans="2:15" ht="18" x14ac:dyDescent="0.2">
      <c r="B58" s="225"/>
      <c r="C58" s="167">
        <v>4059.9</v>
      </c>
      <c r="D58" s="167">
        <v>3957.3</v>
      </c>
      <c r="E58" s="167">
        <v>3935.9</v>
      </c>
      <c r="F58" s="167">
        <v>3849</v>
      </c>
      <c r="G58" s="161">
        <v>3598</v>
      </c>
      <c r="H58" s="163">
        <v>3422.1</v>
      </c>
      <c r="I58" s="161">
        <v>3612.6</v>
      </c>
      <c r="J58" s="163">
        <v>3463.7</v>
      </c>
      <c r="K58" s="161">
        <v>3612.7</v>
      </c>
      <c r="L58" s="161">
        <v>3624.8</v>
      </c>
      <c r="M58" s="161">
        <v>3679.6</v>
      </c>
      <c r="N58" s="161">
        <v>3650</v>
      </c>
      <c r="O58" s="150" t="s">
        <v>54</v>
      </c>
    </row>
    <row r="59" spans="2:15" ht="18" x14ac:dyDescent="0.2">
      <c r="B59" s="226"/>
      <c r="C59" s="212">
        <v>0.64900000000000002</v>
      </c>
      <c r="D59" s="168">
        <v>0.75900000000000001</v>
      </c>
      <c r="E59" s="169">
        <v>0.73699999999999999</v>
      </c>
      <c r="F59" s="168">
        <v>0.79900000000000004</v>
      </c>
      <c r="G59" s="164">
        <v>0.94299999999999995</v>
      </c>
      <c r="H59" s="168">
        <v>0.78600000000000003</v>
      </c>
      <c r="I59" s="271">
        <v>0.52400000000000002</v>
      </c>
      <c r="J59" s="164">
        <v>0.90800000000000003</v>
      </c>
      <c r="K59" s="166">
        <v>0.88</v>
      </c>
      <c r="L59" s="164">
        <v>0.89900000000000002</v>
      </c>
      <c r="M59" s="168">
        <v>0.78100000000000003</v>
      </c>
      <c r="N59" s="164">
        <v>0.93100000000000005</v>
      </c>
      <c r="O59" s="150" t="s">
        <v>55</v>
      </c>
    </row>
    <row r="60" spans="2:15" ht="18" x14ac:dyDescent="0.2">
      <c r="B60" s="224" t="s">
        <v>41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0" t="s">
        <v>48</v>
      </c>
    </row>
    <row r="61" spans="2:15" x14ac:dyDescent="0.2">
      <c r="B61" s="225"/>
      <c r="C61" s="153">
        <v>1</v>
      </c>
      <c r="D61" s="153">
        <v>1</v>
      </c>
      <c r="E61" s="153">
        <v>1</v>
      </c>
      <c r="F61" s="153">
        <v>1</v>
      </c>
      <c r="G61" s="153">
        <v>1</v>
      </c>
      <c r="H61" s="153">
        <v>1</v>
      </c>
      <c r="I61" s="153">
        <v>1</v>
      </c>
      <c r="J61" s="153">
        <v>1</v>
      </c>
      <c r="K61" s="153">
        <v>1</v>
      </c>
      <c r="L61" s="153">
        <v>1</v>
      </c>
      <c r="M61" s="153">
        <v>1</v>
      </c>
      <c r="N61" s="153">
        <v>1</v>
      </c>
      <c r="O61" s="150" t="s">
        <v>49</v>
      </c>
    </row>
    <row r="62" spans="2:15" x14ac:dyDescent="0.2">
      <c r="B62" s="225"/>
      <c r="C62" s="170">
        <v>1172.2</v>
      </c>
      <c r="D62" s="170">
        <v>1182.4000000000001</v>
      </c>
      <c r="E62" s="170">
        <v>1183.7</v>
      </c>
      <c r="F62" s="170">
        <v>1210.7</v>
      </c>
      <c r="G62" s="154">
        <v>1012</v>
      </c>
      <c r="H62" s="202">
        <v>1073.0999999999999</v>
      </c>
      <c r="I62" s="154">
        <v>1006.5</v>
      </c>
      <c r="J62" s="154">
        <v>1030.4000000000001</v>
      </c>
      <c r="K62" s="202">
        <v>1128.7</v>
      </c>
      <c r="L62" s="202">
        <v>1093.9000000000001</v>
      </c>
      <c r="M62" s="202">
        <v>1096.7</v>
      </c>
      <c r="N62" s="202">
        <v>1108.4000000000001</v>
      </c>
      <c r="O62" s="150" t="s">
        <v>50</v>
      </c>
    </row>
    <row r="63" spans="2:15" x14ac:dyDescent="0.2">
      <c r="B63" s="225"/>
      <c r="C63" s="172">
        <v>1080000</v>
      </c>
      <c r="D63" s="172">
        <v>1090000</v>
      </c>
      <c r="E63" s="172">
        <v>1090000</v>
      </c>
      <c r="F63" s="171">
        <v>1130000</v>
      </c>
      <c r="G63" s="157">
        <v>803000</v>
      </c>
      <c r="H63" s="199">
        <v>899000</v>
      </c>
      <c r="I63" s="157">
        <v>794000</v>
      </c>
      <c r="J63" s="157">
        <v>831000</v>
      </c>
      <c r="K63" s="200">
        <v>999000</v>
      </c>
      <c r="L63" s="199">
        <v>938000</v>
      </c>
      <c r="M63" s="200">
        <v>945000</v>
      </c>
      <c r="N63" s="200">
        <v>954000</v>
      </c>
      <c r="O63" s="150" t="s">
        <v>51</v>
      </c>
    </row>
    <row r="64" spans="2:15" ht="27" x14ac:dyDescent="0.2">
      <c r="B64" s="225"/>
      <c r="C64" s="163">
        <v>1183.8</v>
      </c>
      <c r="D64" s="161">
        <v>1298.2</v>
      </c>
      <c r="E64" s="161">
        <v>1282.8</v>
      </c>
      <c r="F64" s="161">
        <v>1364.7</v>
      </c>
      <c r="G64" s="162">
        <v>1054.0999999999999</v>
      </c>
      <c r="H64" s="163">
        <v>1156.7</v>
      </c>
      <c r="I64" s="162">
        <v>1046.2</v>
      </c>
      <c r="J64" s="162">
        <v>1091.5</v>
      </c>
      <c r="K64" s="163">
        <v>1171.8</v>
      </c>
      <c r="L64" s="162">
        <v>1144.5</v>
      </c>
      <c r="M64" s="162">
        <v>1107.4000000000001</v>
      </c>
      <c r="N64" s="163">
        <v>1228.3</v>
      </c>
      <c r="O64" s="150" t="s">
        <v>52</v>
      </c>
    </row>
    <row r="65" spans="2:15" ht="27" x14ac:dyDescent="0.2">
      <c r="B65" s="225"/>
      <c r="C65" s="173">
        <v>1160.5</v>
      </c>
      <c r="D65" s="167">
        <v>1066.5999999999999</v>
      </c>
      <c r="E65" s="167">
        <v>1084.7</v>
      </c>
      <c r="F65" s="167">
        <v>1056.8</v>
      </c>
      <c r="G65" s="161">
        <v>969.9</v>
      </c>
      <c r="H65" s="161">
        <v>989.5</v>
      </c>
      <c r="I65" s="161">
        <v>966.7</v>
      </c>
      <c r="J65" s="161">
        <v>969.3</v>
      </c>
      <c r="K65" s="167">
        <v>1085.5999999999999</v>
      </c>
      <c r="L65" s="167">
        <v>1043.3</v>
      </c>
      <c r="M65" s="167">
        <v>1086</v>
      </c>
      <c r="N65" s="161">
        <v>988.6</v>
      </c>
      <c r="O65" s="150" t="s">
        <v>53</v>
      </c>
    </row>
    <row r="66" spans="2:15" ht="18" x14ac:dyDescent="0.2">
      <c r="B66" s="225"/>
      <c r="C66" s="167">
        <v>3904.6</v>
      </c>
      <c r="D66" s="167">
        <v>3981.2</v>
      </c>
      <c r="E66" s="167">
        <v>4009.8</v>
      </c>
      <c r="F66" s="173">
        <v>4168.5</v>
      </c>
      <c r="G66" s="161">
        <v>3512.2</v>
      </c>
      <c r="H66" s="161">
        <v>3743.2</v>
      </c>
      <c r="I66" s="163">
        <v>3429.9</v>
      </c>
      <c r="J66" s="161">
        <v>3521.2</v>
      </c>
      <c r="K66" s="161">
        <v>3814.3</v>
      </c>
      <c r="L66" s="161">
        <v>3690.3</v>
      </c>
      <c r="M66" s="161">
        <v>3638.1</v>
      </c>
      <c r="N66" s="161">
        <v>3721.5</v>
      </c>
      <c r="O66" s="150" t="s">
        <v>54</v>
      </c>
    </row>
    <row r="67" spans="2:15" ht="18" x14ac:dyDescent="0.2">
      <c r="B67" s="226"/>
      <c r="C67" s="164">
        <v>0.96099999999999997</v>
      </c>
      <c r="D67" s="212">
        <v>0.67500000000000004</v>
      </c>
      <c r="E67" s="169">
        <v>0.71499999999999997</v>
      </c>
      <c r="F67" s="204">
        <v>0.6</v>
      </c>
      <c r="G67" s="166">
        <v>0.84699999999999998</v>
      </c>
      <c r="H67" s="169">
        <v>0.73199999999999998</v>
      </c>
      <c r="I67" s="166">
        <v>0.85399999999999998</v>
      </c>
      <c r="J67" s="168">
        <v>0.78900000000000003</v>
      </c>
      <c r="K67" s="166">
        <v>0.85799999999999998</v>
      </c>
      <c r="L67" s="166">
        <v>0.83099999999999996</v>
      </c>
      <c r="M67" s="164">
        <v>0.96199999999999997</v>
      </c>
      <c r="N67" s="212">
        <v>0.64800000000000002</v>
      </c>
      <c r="O67" s="150" t="s">
        <v>55</v>
      </c>
    </row>
    <row r="68" spans="2:15" ht="18" x14ac:dyDescent="0.2">
      <c r="B68" s="224" t="s">
        <v>42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0" t="s">
        <v>48</v>
      </c>
    </row>
    <row r="69" spans="2:15" x14ac:dyDescent="0.2">
      <c r="B69" s="225"/>
      <c r="C69" s="153">
        <v>1</v>
      </c>
      <c r="D69" s="153">
        <v>1</v>
      </c>
      <c r="E69" s="153">
        <v>1</v>
      </c>
      <c r="F69" s="153">
        <v>1</v>
      </c>
      <c r="G69" s="153">
        <v>1</v>
      </c>
      <c r="H69" s="153">
        <v>1</v>
      </c>
      <c r="I69" s="153">
        <v>1</v>
      </c>
      <c r="J69" s="153">
        <v>1</v>
      </c>
      <c r="K69" s="153">
        <v>1</v>
      </c>
      <c r="L69" s="153">
        <v>1</v>
      </c>
      <c r="M69" s="153">
        <v>1</v>
      </c>
      <c r="N69" s="153">
        <v>1</v>
      </c>
      <c r="O69" s="150" t="s">
        <v>49</v>
      </c>
    </row>
    <row r="70" spans="2:15" x14ac:dyDescent="0.2">
      <c r="B70" s="225"/>
      <c r="C70" s="170">
        <v>1186.9000000000001</v>
      </c>
      <c r="D70" s="170">
        <v>1210.0999999999999</v>
      </c>
      <c r="E70" s="170">
        <v>1234.9000000000001</v>
      </c>
      <c r="F70" s="170">
        <v>1213.4000000000001</v>
      </c>
      <c r="G70" s="154">
        <v>999.2</v>
      </c>
      <c r="H70" s="154">
        <v>1024.0999999999999</v>
      </c>
      <c r="I70" s="154">
        <v>970.8</v>
      </c>
      <c r="J70" s="154">
        <v>1039.5999999999999</v>
      </c>
      <c r="K70" s="202">
        <v>1122.7</v>
      </c>
      <c r="L70" s="202">
        <v>1109.0999999999999</v>
      </c>
      <c r="M70" s="202">
        <v>1109.5999999999999</v>
      </c>
      <c r="N70" s="202">
        <v>1104.4000000000001</v>
      </c>
      <c r="O70" s="150" t="s">
        <v>50</v>
      </c>
    </row>
    <row r="71" spans="2:15" x14ac:dyDescent="0.2">
      <c r="B71" s="225"/>
      <c r="C71" s="172">
        <v>1080000</v>
      </c>
      <c r="D71" s="171">
        <v>1140000</v>
      </c>
      <c r="E71" s="171">
        <v>1200000</v>
      </c>
      <c r="F71" s="171">
        <v>1160000</v>
      </c>
      <c r="G71" s="157">
        <v>784000</v>
      </c>
      <c r="H71" s="157">
        <v>823000</v>
      </c>
      <c r="I71" s="159">
        <v>739000</v>
      </c>
      <c r="J71" s="157">
        <v>845000</v>
      </c>
      <c r="K71" s="200">
        <v>976000</v>
      </c>
      <c r="L71" s="200">
        <v>965000</v>
      </c>
      <c r="M71" s="200">
        <v>967000</v>
      </c>
      <c r="N71" s="200">
        <v>958000</v>
      </c>
      <c r="O71" s="150" t="s">
        <v>51</v>
      </c>
    </row>
    <row r="72" spans="2:15" ht="27" x14ac:dyDescent="0.2">
      <c r="B72" s="225"/>
      <c r="C72" s="161">
        <v>1361.8</v>
      </c>
      <c r="D72" s="161">
        <v>1313.7</v>
      </c>
      <c r="E72" s="163">
        <v>1266.7</v>
      </c>
      <c r="F72" s="163">
        <v>1252.5999999999999</v>
      </c>
      <c r="G72" s="207">
        <v>1017</v>
      </c>
      <c r="H72" s="162">
        <v>1058.7</v>
      </c>
      <c r="I72" s="207">
        <v>1013.1</v>
      </c>
      <c r="J72" s="162">
        <v>1104.7</v>
      </c>
      <c r="K72" s="163">
        <v>1256.2</v>
      </c>
      <c r="L72" s="162">
        <v>1142</v>
      </c>
      <c r="M72" s="162">
        <v>1122.8</v>
      </c>
      <c r="N72" s="162">
        <v>1118.7</v>
      </c>
      <c r="O72" s="150" t="s">
        <v>52</v>
      </c>
    </row>
    <row r="73" spans="2:15" ht="27" x14ac:dyDescent="0.2">
      <c r="B73" s="225"/>
      <c r="C73" s="161">
        <v>1012.1</v>
      </c>
      <c r="D73" s="167">
        <v>1106.5999999999999</v>
      </c>
      <c r="E73" s="173">
        <v>1203.0999999999999</v>
      </c>
      <c r="F73" s="173">
        <v>1174.2</v>
      </c>
      <c r="G73" s="161">
        <v>981.4</v>
      </c>
      <c r="H73" s="161">
        <v>989.5</v>
      </c>
      <c r="I73" s="163">
        <v>928.5</v>
      </c>
      <c r="J73" s="161">
        <v>974.4</v>
      </c>
      <c r="K73" s="161">
        <v>989.2</v>
      </c>
      <c r="L73" s="167">
        <v>1076.3</v>
      </c>
      <c r="M73" s="167">
        <v>1096.4000000000001</v>
      </c>
      <c r="N73" s="167">
        <v>1090.2</v>
      </c>
      <c r="O73" s="150" t="s">
        <v>53</v>
      </c>
    </row>
    <row r="74" spans="2:15" ht="18" x14ac:dyDescent="0.2">
      <c r="B74" s="225"/>
      <c r="C74" s="167">
        <v>4069.5</v>
      </c>
      <c r="D74" s="173">
        <v>4170</v>
      </c>
      <c r="E74" s="173">
        <v>4146.3</v>
      </c>
      <c r="F74" s="167">
        <v>4099.8999999999996</v>
      </c>
      <c r="G74" s="163">
        <v>3463.5</v>
      </c>
      <c r="H74" s="163">
        <v>3433.7</v>
      </c>
      <c r="I74" s="161">
        <v>3616.3</v>
      </c>
      <c r="J74" s="161">
        <v>3533.2</v>
      </c>
      <c r="K74" s="167">
        <v>3922.1</v>
      </c>
      <c r="L74" s="161">
        <v>3685.2</v>
      </c>
      <c r="M74" s="161">
        <v>3700.9</v>
      </c>
      <c r="N74" s="161">
        <v>3683.2</v>
      </c>
      <c r="O74" s="150" t="s">
        <v>54</v>
      </c>
    </row>
    <row r="75" spans="2:15" ht="18" x14ac:dyDescent="0.2">
      <c r="B75" s="226"/>
      <c r="C75" s="204">
        <v>0.55200000000000005</v>
      </c>
      <c r="D75" s="169">
        <v>0.71</v>
      </c>
      <c r="E75" s="164">
        <v>0.90200000000000002</v>
      </c>
      <c r="F75" s="166">
        <v>0.879</v>
      </c>
      <c r="G75" s="164">
        <v>0.93100000000000005</v>
      </c>
      <c r="H75" s="166">
        <v>0.873</v>
      </c>
      <c r="I75" s="166">
        <v>0.84</v>
      </c>
      <c r="J75" s="168">
        <v>0.77800000000000002</v>
      </c>
      <c r="K75" s="212">
        <v>0.62</v>
      </c>
      <c r="L75" s="166">
        <v>0.88800000000000001</v>
      </c>
      <c r="M75" s="164">
        <v>0.95399999999999996</v>
      </c>
      <c r="N75" s="164">
        <v>0.95</v>
      </c>
      <c r="O75" s="150" t="s">
        <v>55</v>
      </c>
    </row>
    <row r="76" spans="2:15" ht="18" x14ac:dyDescent="0.2">
      <c r="B76" s="224" t="s">
        <v>43</v>
      </c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0" t="s">
        <v>48</v>
      </c>
    </row>
    <row r="77" spans="2:15" x14ac:dyDescent="0.2">
      <c r="B77" s="225"/>
      <c r="C77" s="153">
        <v>1</v>
      </c>
      <c r="D77" s="153">
        <v>1</v>
      </c>
      <c r="E77" s="153">
        <v>1</v>
      </c>
      <c r="F77" s="270">
        <v>2</v>
      </c>
      <c r="G77" s="153">
        <v>1</v>
      </c>
      <c r="H77" s="153">
        <v>1</v>
      </c>
      <c r="I77" s="153">
        <v>1</v>
      </c>
      <c r="J77" s="152">
        <v>5</v>
      </c>
      <c r="K77" s="153">
        <v>1</v>
      </c>
      <c r="L77" s="153">
        <v>1</v>
      </c>
      <c r="M77" s="153">
        <v>1</v>
      </c>
      <c r="N77" s="153">
        <v>1</v>
      </c>
      <c r="O77" s="150" t="s">
        <v>49</v>
      </c>
    </row>
    <row r="78" spans="2:15" x14ac:dyDescent="0.2">
      <c r="B78" s="225"/>
      <c r="C78" s="170">
        <v>1222.7</v>
      </c>
      <c r="D78" s="170">
        <v>1167.5999999999999</v>
      </c>
      <c r="E78" s="170">
        <v>1186.5999999999999</v>
      </c>
      <c r="F78" s="272">
        <v>863.3</v>
      </c>
      <c r="G78" s="156">
        <v>952.2</v>
      </c>
      <c r="H78" s="154">
        <v>1022.6</v>
      </c>
      <c r="I78" s="154">
        <v>1028.5999999999999</v>
      </c>
      <c r="J78" s="154">
        <v>1023.3</v>
      </c>
      <c r="K78" s="202">
        <v>1065.5</v>
      </c>
      <c r="L78" s="202">
        <v>1089.9000000000001</v>
      </c>
      <c r="M78" s="202">
        <v>1088.8</v>
      </c>
      <c r="N78" s="202">
        <v>1119.3</v>
      </c>
      <c r="O78" s="150" t="s">
        <v>50</v>
      </c>
    </row>
    <row r="79" spans="2:15" x14ac:dyDescent="0.2">
      <c r="B79" s="225"/>
      <c r="C79" s="171">
        <v>1150000</v>
      </c>
      <c r="D79" s="172">
        <v>1070000</v>
      </c>
      <c r="E79" s="172">
        <v>1090000</v>
      </c>
      <c r="F79" s="160">
        <v>613000</v>
      </c>
      <c r="G79" s="159">
        <v>710000</v>
      </c>
      <c r="H79" s="157">
        <v>821000</v>
      </c>
      <c r="I79" s="157">
        <v>812000</v>
      </c>
      <c r="J79" s="159">
        <v>761000</v>
      </c>
      <c r="K79" s="199">
        <v>891000</v>
      </c>
      <c r="L79" s="199">
        <v>932000</v>
      </c>
      <c r="M79" s="199">
        <v>930000</v>
      </c>
      <c r="N79" s="200">
        <v>981000</v>
      </c>
      <c r="O79" s="150" t="s">
        <v>51</v>
      </c>
    </row>
    <row r="80" spans="2:15" ht="27" x14ac:dyDescent="0.2">
      <c r="B80" s="225"/>
      <c r="C80" s="167">
        <v>1400.3</v>
      </c>
      <c r="D80" s="163">
        <v>1190.9000000000001</v>
      </c>
      <c r="E80" s="161">
        <v>1315.8</v>
      </c>
      <c r="F80" s="162">
        <v>1097</v>
      </c>
      <c r="G80" s="207">
        <v>998.8</v>
      </c>
      <c r="H80" s="162">
        <v>1042</v>
      </c>
      <c r="I80" s="163">
        <v>1183</v>
      </c>
      <c r="J80" s="173">
        <v>1615.7</v>
      </c>
      <c r="K80" s="162">
        <v>1087.9000000000001</v>
      </c>
      <c r="L80" s="162">
        <v>1129.9000000000001</v>
      </c>
      <c r="M80" s="162">
        <v>1119.0999999999999</v>
      </c>
      <c r="N80" s="163">
        <v>1183.8</v>
      </c>
      <c r="O80" s="150" t="s">
        <v>52</v>
      </c>
    </row>
    <row r="81" spans="2:15" ht="27" x14ac:dyDescent="0.2">
      <c r="B81" s="225"/>
      <c r="C81" s="167">
        <v>1045</v>
      </c>
      <c r="D81" s="173">
        <v>1144.2</v>
      </c>
      <c r="E81" s="167">
        <v>1057.3</v>
      </c>
      <c r="F81" s="206">
        <v>629.5</v>
      </c>
      <c r="G81" s="163">
        <v>905.6</v>
      </c>
      <c r="H81" s="161">
        <v>1003.3</v>
      </c>
      <c r="I81" s="163">
        <v>874.1</v>
      </c>
      <c r="J81" s="195">
        <v>430.9</v>
      </c>
      <c r="K81" s="167">
        <v>1043</v>
      </c>
      <c r="L81" s="167">
        <v>1049.8</v>
      </c>
      <c r="M81" s="167">
        <v>1058.5999999999999</v>
      </c>
      <c r="N81" s="167">
        <v>1054.8</v>
      </c>
      <c r="O81" s="150" t="s">
        <v>53</v>
      </c>
    </row>
    <row r="82" spans="2:15" ht="18" x14ac:dyDescent="0.2">
      <c r="B82" s="225"/>
      <c r="C82" s="173">
        <v>4162.3</v>
      </c>
      <c r="D82" s="167">
        <v>3903</v>
      </c>
      <c r="E82" s="167">
        <v>4025.2</v>
      </c>
      <c r="F82" s="162">
        <v>3115</v>
      </c>
      <c r="G82" s="163">
        <v>3352.3</v>
      </c>
      <c r="H82" s="161">
        <v>3613.7</v>
      </c>
      <c r="I82" s="161">
        <v>3561.5</v>
      </c>
      <c r="J82" s="173">
        <v>4462.8</v>
      </c>
      <c r="K82" s="161">
        <v>3535.2</v>
      </c>
      <c r="L82" s="161">
        <v>3633.3</v>
      </c>
      <c r="M82" s="161">
        <v>3624.5</v>
      </c>
      <c r="N82" s="161">
        <v>3811.5</v>
      </c>
      <c r="O82" s="150" t="s">
        <v>54</v>
      </c>
    </row>
    <row r="83" spans="2:15" ht="18" x14ac:dyDescent="0.2">
      <c r="B83" s="226"/>
      <c r="C83" s="204">
        <v>0.55700000000000005</v>
      </c>
      <c r="D83" s="164">
        <v>0.92300000000000004</v>
      </c>
      <c r="E83" s="212">
        <v>0.64600000000000002</v>
      </c>
      <c r="F83" s="203">
        <v>0.378</v>
      </c>
      <c r="G83" s="168">
        <v>0.82199999999999995</v>
      </c>
      <c r="H83" s="164">
        <v>0.92700000000000005</v>
      </c>
      <c r="I83" s="271">
        <v>0.54600000000000004</v>
      </c>
      <c r="J83" s="205">
        <v>0.247</v>
      </c>
      <c r="K83" s="164">
        <v>0.91900000000000004</v>
      </c>
      <c r="L83" s="166">
        <v>0.86299999999999999</v>
      </c>
      <c r="M83" s="164">
        <v>0.89500000000000002</v>
      </c>
      <c r="N83" s="168">
        <v>0.79400000000000004</v>
      </c>
      <c r="O83" s="150" t="s">
        <v>55</v>
      </c>
    </row>
    <row r="84" spans="2:15" ht="18" x14ac:dyDescent="0.2">
      <c r="B84" s="224" t="s">
        <v>44</v>
      </c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0" t="s">
        <v>48</v>
      </c>
    </row>
    <row r="85" spans="2:15" x14ac:dyDescent="0.2">
      <c r="B85" s="225"/>
      <c r="C85" s="153">
        <v>0</v>
      </c>
      <c r="D85" s="153">
        <v>0</v>
      </c>
      <c r="E85" s="153">
        <v>0</v>
      </c>
      <c r="F85" s="153">
        <v>0</v>
      </c>
      <c r="G85" s="153">
        <v>0</v>
      </c>
      <c r="H85" s="153">
        <v>0</v>
      </c>
      <c r="I85" s="153">
        <v>0</v>
      </c>
      <c r="J85" s="153">
        <v>0</v>
      </c>
      <c r="K85" s="153">
        <v>0</v>
      </c>
      <c r="L85" s="153">
        <v>0</v>
      </c>
      <c r="M85" s="153">
        <v>0</v>
      </c>
      <c r="N85" s="153">
        <v>0</v>
      </c>
      <c r="O85" s="150" t="s">
        <v>49</v>
      </c>
    </row>
    <row r="86" spans="2:15" x14ac:dyDescent="0.2">
      <c r="B86" s="225"/>
      <c r="C86" s="155">
        <v>0</v>
      </c>
      <c r="D86" s="155">
        <v>0</v>
      </c>
      <c r="E86" s="155">
        <v>0</v>
      </c>
      <c r="F86" s="155">
        <v>0</v>
      </c>
      <c r="G86" s="155">
        <v>0</v>
      </c>
      <c r="H86" s="155">
        <v>0</v>
      </c>
      <c r="I86" s="155">
        <v>0</v>
      </c>
      <c r="J86" s="155">
        <v>0</v>
      </c>
      <c r="K86" s="155">
        <v>0</v>
      </c>
      <c r="L86" s="155">
        <v>0</v>
      </c>
      <c r="M86" s="155">
        <v>0</v>
      </c>
      <c r="N86" s="155">
        <v>0</v>
      </c>
      <c r="O86" s="150" t="s">
        <v>50</v>
      </c>
    </row>
    <row r="87" spans="2:15" x14ac:dyDescent="0.2">
      <c r="B87" s="225"/>
      <c r="C87" s="158">
        <v>0</v>
      </c>
      <c r="D87" s="158">
        <v>0</v>
      </c>
      <c r="E87" s="158">
        <v>0</v>
      </c>
      <c r="F87" s="158">
        <v>0</v>
      </c>
      <c r="G87" s="158">
        <v>0</v>
      </c>
      <c r="H87" s="158">
        <v>0</v>
      </c>
      <c r="I87" s="158">
        <v>0</v>
      </c>
      <c r="J87" s="158">
        <v>0</v>
      </c>
      <c r="K87" s="158">
        <v>0</v>
      </c>
      <c r="L87" s="158">
        <v>0</v>
      </c>
      <c r="M87" s="158">
        <v>0</v>
      </c>
      <c r="N87" s="158">
        <v>0</v>
      </c>
      <c r="O87" s="150" t="s">
        <v>51</v>
      </c>
    </row>
    <row r="88" spans="2:15" ht="27" x14ac:dyDescent="0.2">
      <c r="B88" s="225"/>
      <c r="C88" s="158">
        <v>0</v>
      </c>
      <c r="D88" s="158">
        <v>0</v>
      </c>
      <c r="E88" s="158">
        <v>0</v>
      </c>
      <c r="F88" s="158">
        <v>0</v>
      </c>
      <c r="G88" s="158">
        <v>0</v>
      </c>
      <c r="H88" s="158">
        <v>0</v>
      </c>
      <c r="I88" s="158">
        <v>0</v>
      </c>
      <c r="J88" s="158">
        <v>0</v>
      </c>
      <c r="K88" s="158">
        <v>0</v>
      </c>
      <c r="L88" s="158">
        <v>0</v>
      </c>
      <c r="M88" s="158">
        <v>0</v>
      </c>
      <c r="N88" s="158">
        <v>0</v>
      </c>
      <c r="O88" s="150" t="s">
        <v>52</v>
      </c>
    </row>
    <row r="89" spans="2:15" ht="27" x14ac:dyDescent="0.2">
      <c r="B89" s="225"/>
      <c r="C89" s="158">
        <v>0</v>
      </c>
      <c r="D89" s="158">
        <v>0</v>
      </c>
      <c r="E89" s="158">
        <v>0</v>
      </c>
      <c r="F89" s="158">
        <v>0</v>
      </c>
      <c r="G89" s="158">
        <v>0</v>
      </c>
      <c r="H89" s="158">
        <v>0</v>
      </c>
      <c r="I89" s="158">
        <v>0</v>
      </c>
      <c r="J89" s="158">
        <v>0</v>
      </c>
      <c r="K89" s="158">
        <v>0</v>
      </c>
      <c r="L89" s="158">
        <v>0</v>
      </c>
      <c r="M89" s="158">
        <v>0</v>
      </c>
      <c r="N89" s="158">
        <v>0</v>
      </c>
      <c r="O89" s="150" t="s">
        <v>53</v>
      </c>
    </row>
    <row r="90" spans="2:15" ht="18" x14ac:dyDescent="0.2">
      <c r="B90" s="225"/>
      <c r="C90" s="158">
        <v>0</v>
      </c>
      <c r="D90" s="158">
        <v>0</v>
      </c>
      <c r="E90" s="158">
        <v>0</v>
      </c>
      <c r="F90" s="158">
        <v>0</v>
      </c>
      <c r="G90" s="158">
        <v>0</v>
      </c>
      <c r="H90" s="158">
        <v>0</v>
      </c>
      <c r="I90" s="158">
        <v>0</v>
      </c>
      <c r="J90" s="158">
        <v>0</v>
      </c>
      <c r="K90" s="158">
        <v>0</v>
      </c>
      <c r="L90" s="158">
        <v>0</v>
      </c>
      <c r="M90" s="158">
        <v>0</v>
      </c>
      <c r="N90" s="158">
        <v>0</v>
      </c>
      <c r="O90" s="150" t="s">
        <v>54</v>
      </c>
    </row>
    <row r="91" spans="2:15" ht="18" x14ac:dyDescent="0.2">
      <c r="B91" s="226"/>
      <c r="C91" s="165">
        <v>0</v>
      </c>
      <c r="D91" s="165">
        <v>0</v>
      </c>
      <c r="E91" s="165">
        <v>0</v>
      </c>
      <c r="F91" s="165">
        <v>0</v>
      </c>
      <c r="G91" s="165">
        <v>0</v>
      </c>
      <c r="H91" s="165">
        <v>0</v>
      </c>
      <c r="I91" s="165">
        <v>0</v>
      </c>
      <c r="J91" s="165">
        <v>0</v>
      </c>
      <c r="K91" s="165">
        <v>0</v>
      </c>
      <c r="L91" s="165">
        <v>0</v>
      </c>
      <c r="M91" s="165">
        <v>0</v>
      </c>
      <c r="N91" s="165">
        <v>0</v>
      </c>
      <c r="O91" s="150" t="s">
        <v>55</v>
      </c>
    </row>
    <row r="92" spans="2:15" ht="18" x14ac:dyDescent="0.2">
      <c r="B92" s="224" t="s">
        <v>45</v>
      </c>
      <c r="C92" s="273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150" t="s">
        <v>48</v>
      </c>
    </row>
    <row r="93" spans="2:15" x14ac:dyDescent="0.2">
      <c r="B93" s="225"/>
      <c r="C93" s="274" t="s">
        <v>192</v>
      </c>
      <c r="D93" s="274" t="s">
        <v>192</v>
      </c>
      <c r="E93" s="274" t="s">
        <v>192</v>
      </c>
      <c r="F93" s="274" t="s">
        <v>192</v>
      </c>
      <c r="G93" s="274" t="s">
        <v>192</v>
      </c>
      <c r="H93" s="274" t="s">
        <v>192</v>
      </c>
      <c r="I93" s="274" t="s">
        <v>192</v>
      </c>
      <c r="J93" s="274" t="s">
        <v>192</v>
      </c>
      <c r="K93" s="274" t="s">
        <v>192</v>
      </c>
      <c r="L93" s="274" t="s">
        <v>192</v>
      </c>
      <c r="M93" s="274" t="s">
        <v>192</v>
      </c>
      <c r="N93" s="274" t="s">
        <v>192</v>
      </c>
      <c r="O93" s="150" t="s">
        <v>49</v>
      </c>
    </row>
    <row r="94" spans="2:15" x14ac:dyDescent="0.2">
      <c r="B94" s="225"/>
      <c r="C94" s="274" t="s">
        <v>192</v>
      </c>
      <c r="D94" s="274" t="s">
        <v>192</v>
      </c>
      <c r="E94" s="274" t="s">
        <v>192</v>
      </c>
      <c r="F94" s="274" t="s">
        <v>192</v>
      </c>
      <c r="G94" s="274" t="s">
        <v>192</v>
      </c>
      <c r="H94" s="274" t="s">
        <v>192</v>
      </c>
      <c r="I94" s="274" t="s">
        <v>192</v>
      </c>
      <c r="J94" s="274" t="s">
        <v>192</v>
      </c>
      <c r="K94" s="274" t="s">
        <v>192</v>
      </c>
      <c r="L94" s="274" t="s">
        <v>192</v>
      </c>
      <c r="M94" s="274" t="s">
        <v>192</v>
      </c>
      <c r="N94" s="274" t="s">
        <v>192</v>
      </c>
      <c r="O94" s="150" t="s">
        <v>50</v>
      </c>
    </row>
    <row r="95" spans="2:15" x14ac:dyDescent="0.2">
      <c r="B95" s="225"/>
      <c r="C95" s="274" t="s">
        <v>192</v>
      </c>
      <c r="D95" s="274" t="s">
        <v>192</v>
      </c>
      <c r="E95" s="274" t="s">
        <v>192</v>
      </c>
      <c r="F95" s="274" t="s">
        <v>192</v>
      </c>
      <c r="G95" s="274" t="s">
        <v>192</v>
      </c>
      <c r="H95" s="274" t="s">
        <v>192</v>
      </c>
      <c r="I95" s="274" t="s">
        <v>192</v>
      </c>
      <c r="J95" s="274" t="s">
        <v>192</v>
      </c>
      <c r="K95" s="274" t="s">
        <v>192</v>
      </c>
      <c r="L95" s="274" t="s">
        <v>192</v>
      </c>
      <c r="M95" s="274" t="s">
        <v>192</v>
      </c>
      <c r="N95" s="274" t="s">
        <v>192</v>
      </c>
      <c r="O95" s="150" t="s">
        <v>51</v>
      </c>
    </row>
    <row r="96" spans="2:15" ht="27" x14ac:dyDescent="0.2">
      <c r="B96" s="225"/>
      <c r="C96" s="274" t="s">
        <v>192</v>
      </c>
      <c r="D96" s="274" t="s">
        <v>192</v>
      </c>
      <c r="E96" s="274" t="s">
        <v>192</v>
      </c>
      <c r="F96" s="274" t="s">
        <v>192</v>
      </c>
      <c r="G96" s="274" t="s">
        <v>192</v>
      </c>
      <c r="H96" s="274" t="s">
        <v>192</v>
      </c>
      <c r="I96" s="274" t="s">
        <v>192</v>
      </c>
      <c r="J96" s="274" t="s">
        <v>192</v>
      </c>
      <c r="K96" s="274" t="s">
        <v>192</v>
      </c>
      <c r="L96" s="274" t="s">
        <v>192</v>
      </c>
      <c r="M96" s="274" t="s">
        <v>192</v>
      </c>
      <c r="N96" s="274" t="s">
        <v>192</v>
      </c>
      <c r="O96" s="150" t="s">
        <v>52</v>
      </c>
    </row>
    <row r="97" spans="2:15" ht="27" x14ac:dyDescent="0.2">
      <c r="B97" s="225"/>
      <c r="C97" s="274" t="s">
        <v>192</v>
      </c>
      <c r="D97" s="274" t="s">
        <v>192</v>
      </c>
      <c r="E97" s="274" t="s">
        <v>192</v>
      </c>
      <c r="F97" s="274" t="s">
        <v>192</v>
      </c>
      <c r="G97" s="274" t="s">
        <v>192</v>
      </c>
      <c r="H97" s="274" t="s">
        <v>192</v>
      </c>
      <c r="I97" s="274" t="s">
        <v>192</v>
      </c>
      <c r="J97" s="274" t="s">
        <v>192</v>
      </c>
      <c r="K97" s="274" t="s">
        <v>192</v>
      </c>
      <c r="L97" s="274" t="s">
        <v>192</v>
      </c>
      <c r="M97" s="274" t="s">
        <v>192</v>
      </c>
      <c r="N97" s="274" t="s">
        <v>192</v>
      </c>
      <c r="O97" s="150" t="s">
        <v>53</v>
      </c>
    </row>
    <row r="98" spans="2:15" ht="18" x14ac:dyDescent="0.2">
      <c r="B98" s="225"/>
      <c r="C98" s="274" t="s">
        <v>192</v>
      </c>
      <c r="D98" s="274" t="s">
        <v>192</v>
      </c>
      <c r="E98" s="274" t="s">
        <v>192</v>
      </c>
      <c r="F98" s="274" t="s">
        <v>192</v>
      </c>
      <c r="G98" s="274" t="s">
        <v>192</v>
      </c>
      <c r="H98" s="274" t="s">
        <v>192</v>
      </c>
      <c r="I98" s="274" t="s">
        <v>192</v>
      </c>
      <c r="J98" s="274" t="s">
        <v>192</v>
      </c>
      <c r="K98" s="274" t="s">
        <v>192</v>
      </c>
      <c r="L98" s="274" t="s">
        <v>192</v>
      </c>
      <c r="M98" s="274" t="s">
        <v>192</v>
      </c>
      <c r="N98" s="274" t="s">
        <v>192</v>
      </c>
      <c r="O98" s="150" t="s">
        <v>54</v>
      </c>
    </row>
    <row r="99" spans="2:15" ht="18" x14ac:dyDescent="0.2">
      <c r="B99" s="226"/>
      <c r="C99" s="275" t="s">
        <v>192</v>
      </c>
      <c r="D99" s="275" t="s">
        <v>192</v>
      </c>
      <c r="E99" s="275" t="s">
        <v>192</v>
      </c>
      <c r="F99" s="275" t="s">
        <v>192</v>
      </c>
      <c r="G99" s="275" t="s">
        <v>192</v>
      </c>
      <c r="H99" s="275" t="s">
        <v>192</v>
      </c>
      <c r="I99" s="275" t="s">
        <v>192</v>
      </c>
      <c r="J99" s="275" t="s">
        <v>192</v>
      </c>
      <c r="K99" s="275" t="s">
        <v>192</v>
      </c>
      <c r="L99" s="275" t="s">
        <v>192</v>
      </c>
      <c r="M99" s="275" t="s">
        <v>192</v>
      </c>
      <c r="N99" s="275" t="s">
        <v>192</v>
      </c>
      <c r="O99" s="150" t="s">
        <v>55</v>
      </c>
    </row>
    <row r="100" spans="2:15" ht="18" x14ac:dyDescent="0.2">
      <c r="B100" s="224" t="s">
        <v>46</v>
      </c>
      <c r="C100" s="273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150" t="s">
        <v>48</v>
      </c>
    </row>
    <row r="101" spans="2:15" x14ac:dyDescent="0.2">
      <c r="B101" s="225"/>
      <c r="C101" s="274" t="s">
        <v>192</v>
      </c>
      <c r="D101" s="274" t="s">
        <v>192</v>
      </c>
      <c r="E101" s="274" t="s">
        <v>192</v>
      </c>
      <c r="F101" s="274" t="s">
        <v>192</v>
      </c>
      <c r="G101" s="274" t="s">
        <v>192</v>
      </c>
      <c r="H101" s="274" t="s">
        <v>192</v>
      </c>
      <c r="I101" s="274" t="s">
        <v>192</v>
      </c>
      <c r="J101" s="274" t="s">
        <v>192</v>
      </c>
      <c r="K101" s="274" t="s">
        <v>192</v>
      </c>
      <c r="L101" s="274" t="s">
        <v>192</v>
      </c>
      <c r="M101" s="274" t="s">
        <v>192</v>
      </c>
      <c r="N101" s="274" t="s">
        <v>192</v>
      </c>
      <c r="O101" s="150" t="s">
        <v>49</v>
      </c>
    </row>
    <row r="102" spans="2:15" x14ac:dyDescent="0.2">
      <c r="B102" s="225"/>
      <c r="C102" s="274" t="s">
        <v>192</v>
      </c>
      <c r="D102" s="274" t="s">
        <v>192</v>
      </c>
      <c r="E102" s="274" t="s">
        <v>192</v>
      </c>
      <c r="F102" s="274" t="s">
        <v>192</v>
      </c>
      <c r="G102" s="274" t="s">
        <v>192</v>
      </c>
      <c r="H102" s="274" t="s">
        <v>192</v>
      </c>
      <c r="I102" s="274" t="s">
        <v>192</v>
      </c>
      <c r="J102" s="274" t="s">
        <v>192</v>
      </c>
      <c r="K102" s="274" t="s">
        <v>192</v>
      </c>
      <c r="L102" s="274" t="s">
        <v>192</v>
      </c>
      <c r="M102" s="274" t="s">
        <v>192</v>
      </c>
      <c r="N102" s="274" t="s">
        <v>192</v>
      </c>
      <c r="O102" s="150" t="s">
        <v>50</v>
      </c>
    </row>
    <row r="103" spans="2:15" x14ac:dyDescent="0.2">
      <c r="B103" s="225"/>
      <c r="C103" s="274" t="s">
        <v>192</v>
      </c>
      <c r="D103" s="274" t="s">
        <v>192</v>
      </c>
      <c r="E103" s="274" t="s">
        <v>192</v>
      </c>
      <c r="F103" s="274" t="s">
        <v>192</v>
      </c>
      <c r="G103" s="274" t="s">
        <v>192</v>
      </c>
      <c r="H103" s="274" t="s">
        <v>192</v>
      </c>
      <c r="I103" s="274" t="s">
        <v>192</v>
      </c>
      <c r="J103" s="274" t="s">
        <v>192</v>
      </c>
      <c r="K103" s="274" t="s">
        <v>192</v>
      </c>
      <c r="L103" s="274" t="s">
        <v>192</v>
      </c>
      <c r="M103" s="274" t="s">
        <v>192</v>
      </c>
      <c r="N103" s="274" t="s">
        <v>192</v>
      </c>
      <c r="O103" s="150" t="s">
        <v>51</v>
      </c>
    </row>
    <row r="104" spans="2:15" ht="27" x14ac:dyDescent="0.2">
      <c r="B104" s="225"/>
      <c r="C104" s="274" t="s">
        <v>192</v>
      </c>
      <c r="D104" s="274" t="s">
        <v>192</v>
      </c>
      <c r="E104" s="274" t="s">
        <v>192</v>
      </c>
      <c r="F104" s="274" t="s">
        <v>192</v>
      </c>
      <c r="G104" s="274" t="s">
        <v>192</v>
      </c>
      <c r="H104" s="274" t="s">
        <v>192</v>
      </c>
      <c r="I104" s="274" t="s">
        <v>192</v>
      </c>
      <c r="J104" s="274" t="s">
        <v>192</v>
      </c>
      <c r="K104" s="274" t="s">
        <v>192</v>
      </c>
      <c r="L104" s="274" t="s">
        <v>192</v>
      </c>
      <c r="M104" s="274" t="s">
        <v>192</v>
      </c>
      <c r="N104" s="274" t="s">
        <v>192</v>
      </c>
      <c r="O104" s="150" t="s">
        <v>52</v>
      </c>
    </row>
    <row r="105" spans="2:15" ht="27" x14ac:dyDescent="0.2">
      <c r="B105" s="225"/>
      <c r="C105" s="274" t="s">
        <v>192</v>
      </c>
      <c r="D105" s="274" t="s">
        <v>192</v>
      </c>
      <c r="E105" s="274" t="s">
        <v>192</v>
      </c>
      <c r="F105" s="274" t="s">
        <v>192</v>
      </c>
      <c r="G105" s="274" t="s">
        <v>192</v>
      </c>
      <c r="H105" s="274" t="s">
        <v>192</v>
      </c>
      <c r="I105" s="274" t="s">
        <v>192</v>
      </c>
      <c r="J105" s="274" t="s">
        <v>192</v>
      </c>
      <c r="K105" s="274" t="s">
        <v>192</v>
      </c>
      <c r="L105" s="274" t="s">
        <v>192</v>
      </c>
      <c r="M105" s="274" t="s">
        <v>192</v>
      </c>
      <c r="N105" s="274" t="s">
        <v>192</v>
      </c>
      <c r="O105" s="150" t="s">
        <v>53</v>
      </c>
    </row>
    <row r="106" spans="2:15" ht="18" x14ac:dyDescent="0.2">
      <c r="B106" s="225"/>
      <c r="C106" s="274" t="s">
        <v>192</v>
      </c>
      <c r="D106" s="274" t="s">
        <v>192</v>
      </c>
      <c r="E106" s="274" t="s">
        <v>192</v>
      </c>
      <c r="F106" s="274" t="s">
        <v>192</v>
      </c>
      <c r="G106" s="274" t="s">
        <v>192</v>
      </c>
      <c r="H106" s="274" t="s">
        <v>192</v>
      </c>
      <c r="I106" s="274" t="s">
        <v>192</v>
      </c>
      <c r="J106" s="274" t="s">
        <v>192</v>
      </c>
      <c r="K106" s="274" t="s">
        <v>192</v>
      </c>
      <c r="L106" s="274" t="s">
        <v>192</v>
      </c>
      <c r="M106" s="274" t="s">
        <v>192</v>
      </c>
      <c r="N106" s="274" t="s">
        <v>192</v>
      </c>
      <c r="O106" s="150" t="s">
        <v>54</v>
      </c>
    </row>
    <row r="107" spans="2:15" ht="18" x14ac:dyDescent="0.2">
      <c r="B107" s="226"/>
      <c r="C107" s="275" t="s">
        <v>192</v>
      </c>
      <c r="D107" s="275" t="s">
        <v>192</v>
      </c>
      <c r="E107" s="275" t="s">
        <v>192</v>
      </c>
      <c r="F107" s="275" t="s">
        <v>192</v>
      </c>
      <c r="G107" s="275" t="s">
        <v>192</v>
      </c>
      <c r="H107" s="275" t="s">
        <v>192</v>
      </c>
      <c r="I107" s="275" t="s">
        <v>192</v>
      </c>
      <c r="J107" s="275" t="s">
        <v>192</v>
      </c>
      <c r="K107" s="275" t="s">
        <v>192</v>
      </c>
      <c r="L107" s="275" t="s">
        <v>192</v>
      </c>
      <c r="M107" s="275" t="s">
        <v>192</v>
      </c>
      <c r="N107" s="275" t="s">
        <v>192</v>
      </c>
      <c r="O107" s="150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3ACC3-96F0-458A-ADF9-E0436BF2A76A}">
  <dimension ref="A2:T107"/>
  <sheetViews>
    <sheetView topLeftCell="A23" workbookViewId="0">
      <selection activeCell="R36" sqref="R36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193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44526</v>
      </c>
    </row>
    <row r="8" spans="1:2" x14ac:dyDescent="0.2">
      <c r="A8" t="s">
        <v>9</v>
      </c>
      <c r="B8" s="2">
        <v>0.50175925925925924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5" x14ac:dyDescent="0.2">
      <c r="B17" t="s">
        <v>21</v>
      </c>
    </row>
    <row r="18" spans="1:15" x14ac:dyDescent="0.2">
      <c r="A18" t="s">
        <v>22</v>
      </c>
      <c r="B18" t="s">
        <v>23</v>
      </c>
    </row>
    <row r="19" spans="1:15" x14ac:dyDescent="0.2">
      <c r="B19" t="s">
        <v>194</v>
      </c>
    </row>
    <row r="20" spans="1:15" x14ac:dyDescent="0.2">
      <c r="B20" t="s">
        <v>25</v>
      </c>
    </row>
    <row r="21" spans="1:15" x14ac:dyDescent="0.2">
      <c r="B21" t="s">
        <v>26</v>
      </c>
    </row>
    <row r="22" spans="1:15" x14ac:dyDescent="0.2">
      <c r="B22" t="s">
        <v>27</v>
      </c>
    </row>
    <row r="23" spans="1:15" x14ac:dyDescent="0.2">
      <c r="B23" t="s">
        <v>28</v>
      </c>
    </row>
    <row r="24" spans="1:15" x14ac:dyDescent="0.2">
      <c r="B24" t="s">
        <v>29</v>
      </c>
    </row>
    <row r="25" spans="1:15" x14ac:dyDescent="0.2">
      <c r="B25" t="s">
        <v>30</v>
      </c>
    </row>
    <row r="26" spans="1:15" x14ac:dyDescent="0.2">
      <c r="B26" t="s">
        <v>31</v>
      </c>
    </row>
    <row r="27" spans="1:15" x14ac:dyDescent="0.2">
      <c r="B27" t="s">
        <v>32</v>
      </c>
    </row>
    <row r="29" spans="1:15" x14ac:dyDescent="0.2">
      <c r="A29" s="3" t="s">
        <v>33</v>
      </c>
      <c r="B29" s="4"/>
    </row>
    <row r="31" spans="1:15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</row>
    <row r="32" spans="1:15" x14ac:dyDescent="0.2">
      <c r="B32" s="6" t="s">
        <v>35</v>
      </c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8" t="s">
        <v>38</v>
      </c>
    </row>
    <row r="33" spans="1:20" x14ac:dyDescent="0.2">
      <c r="B33" s="6" t="s">
        <v>39</v>
      </c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8" t="s">
        <v>38</v>
      </c>
    </row>
    <row r="34" spans="1:20" x14ac:dyDescent="0.2">
      <c r="B34" s="6" t="s">
        <v>41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8" t="s">
        <v>38</v>
      </c>
    </row>
    <row r="35" spans="1:20" x14ac:dyDescent="0.2">
      <c r="B35" s="6" t="s">
        <v>42</v>
      </c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8" t="s">
        <v>38</v>
      </c>
    </row>
    <row r="36" spans="1:20" x14ac:dyDescent="0.2">
      <c r="B36" s="6" t="s">
        <v>43</v>
      </c>
      <c r="C36" s="276">
        <v>56</v>
      </c>
      <c r="D36" s="276"/>
      <c r="E36" s="276"/>
      <c r="F36" s="276"/>
      <c r="G36" s="276">
        <v>39</v>
      </c>
      <c r="H36" s="276"/>
      <c r="I36" s="276"/>
      <c r="J36" s="276"/>
      <c r="K36" s="276">
        <v>68</v>
      </c>
      <c r="L36" s="276"/>
      <c r="M36" s="276"/>
      <c r="N36" s="276"/>
      <c r="O36" s="8" t="s">
        <v>38</v>
      </c>
      <c r="P36" s="277"/>
    </row>
    <row r="37" spans="1:20" x14ac:dyDescent="0.2">
      <c r="B37" s="6" t="s">
        <v>44</v>
      </c>
      <c r="C37" s="276">
        <v>56</v>
      </c>
      <c r="D37" s="276"/>
      <c r="E37" s="276"/>
      <c r="F37" s="276"/>
      <c r="G37" s="276">
        <v>39</v>
      </c>
      <c r="H37" s="276"/>
      <c r="I37" s="276"/>
      <c r="J37" s="276"/>
      <c r="K37" s="276">
        <v>68</v>
      </c>
      <c r="L37" s="276"/>
      <c r="M37" s="276"/>
      <c r="N37" s="276"/>
      <c r="O37" s="8" t="s">
        <v>38</v>
      </c>
      <c r="P37" s="278"/>
    </row>
    <row r="38" spans="1:20" x14ac:dyDescent="0.2">
      <c r="B38" s="6" t="s">
        <v>45</v>
      </c>
      <c r="C38" s="276">
        <v>56</v>
      </c>
      <c r="D38" s="276"/>
      <c r="E38" s="276"/>
      <c r="F38" s="276"/>
      <c r="G38" s="276">
        <v>39</v>
      </c>
      <c r="H38" s="276"/>
      <c r="I38" s="276"/>
      <c r="J38" s="276"/>
      <c r="K38" s="276">
        <v>68</v>
      </c>
      <c r="L38" s="276"/>
      <c r="M38" s="276"/>
      <c r="N38" s="276"/>
      <c r="O38" s="8" t="s">
        <v>38</v>
      </c>
      <c r="P38" s="278"/>
    </row>
    <row r="39" spans="1:20" x14ac:dyDescent="0.2">
      <c r="B39" s="6" t="s">
        <v>46</v>
      </c>
      <c r="C39" s="276">
        <v>56</v>
      </c>
      <c r="D39" s="276"/>
      <c r="E39" s="276"/>
      <c r="F39" s="276"/>
      <c r="G39" s="276">
        <v>39</v>
      </c>
      <c r="H39" s="276"/>
      <c r="I39" s="276"/>
      <c r="J39" s="276"/>
      <c r="K39" s="276">
        <v>68</v>
      </c>
      <c r="L39" s="276"/>
      <c r="M39" s="276"/>
      <c r="N39" s="276"/>
      <c r="O39" s="8" t="s">
        <v>38</v>
      </c>
      <c r="P39" s="277"/>
    </row>
    <row r="40" spans="1:20" x14ac:dyDescent="0.2">
      <c r="P40" s="277"/>
    </row>
    <row r="41" spans="1:20" x14ac:dyDescent="0.2">
      <c r="A41" s="3" t="s">
        <v>47</v>
      </c>
      <c r="B41" s="4"/>
    </row>
    <row r="43" spans="1:20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  <c r="Q43" t="s">
        <v>56</v>
      </c>
      <c r="R43">
        <v>56</v>
      </c>
      <c r="S43">
        <v>39</v>
      </c>
      <c r="T43">
        <v>68</v>
      </c>
    </row>
    <row r="44" spans="1:20" ht="18" x14ac:dyDescent="0.2">
      <c r="B44" s="216" t="s">
        <v>35</v>
      </c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8" t="s">
        <v>48</v>
      </c>
      <c r="R44" s="262">
        <f>AVERAGE(C79,C87,C95,C103)</f>
        <v>752500</v>
      </c>
      <c r="S44" s="262">
        <f>AVERAGE(G79,G87,G95,G103)</f>
        <v>1040750</v>
      </c>
      <c r="T44" s="262">
        <f>AVERAGE(K79,K87,K95,K103)</f>
        <v>693000</v>
      </c>
    </row>
    <row r="45" spans="1:20" x14ac:dyDescent="0.2">
      <c r="B45" s="217"/>
      <c r="C45" s="266" t="s">
        <v>192</v>
      </c>
      <c r="D45" s="266" t="s">
        <v>192</v>
      </c>
      <c r="E45" s="266" t="s">
        <v>192</v>
      </c>
      <c r="F45" s="266" t="s">
        <v>192</v>
      </c>
      <c r="G45" s="266" t="s">
        <v>192</v>
      </c>
      <c r="H45" s="266" t="s">
        <v>192</v>
      </c>
      <c r="I45" s="266" t="s">
        <v>192</v>
      </c>
      <c r="J45" s="266" t="s">
        <v>192</v>
      </c>
      <c r="K45" s="266" t="s">
        <v>192</v>
      </c>
      <c r="L45" s="266" t="s">
        <v>192</v>
      </c>
      <c r="M45" s="266" t="s">
        <v>192</v>
      </c>
      <c r="N45" s="266" t="s">
        <v>192</v>
      </c>
      <c r="O45" s="8" t="s">
        <v>49</v>
      </c>
    </row>
    <row r="46" spans="1:20" x14ac:dyDescent="0.2">
      <c r="B46" s="217"/>
      <c r="C46" s="266" t="s">
        <v>192</v>
      </c>
      <c r="D46" s="266" t="s">
        <v>192</v>
      </c>
      <c r="E46" s="266" t="s">
        <v>192</v>
      </c>
      <c r="F46" s="266" t="s">
        <v>192</v>
      </c>
      <c r="G46" s="266" t="s">
        <v>192</v>
      </c>
      <c r="H46" s="266" t="s">
        <v>192</v>
      </c>
      <c r="I46" s="266" t="s">
        <v>192</v>
      </c>
      <c r="J46" s="266" t="s">
        <v>192</v>
      </c>
      <c r="K46" s="266" t="s">
        <v>192</v>
      </c>
      <c r="L46" s="266" t="s">
        <v>192</v>
      </c>
      <c r="M46" s="266" t="s">
        <v>192</v>
      </c>
      <c r="N46" s="266" t="s">
        <v>192</v>
      </c>
      <c r="O46" s="8" t="s">
        <v>50</v>
      </c>
    </row>
    <row r="47" spans="1:20" x14ac:dyDescent="0.2">
      <c r="B47" s="217"/>
      <c r="C47" s="266" t="s">
        <v>192</v>
      </c>
      <c r="D47" s="266" t="s">
        <v>192</v>
      </c>
      <c r="E47" s="266" t="s">
        <v>192</v>
      </c>
      <c r="F47" s="266" t="s">
        <v>192</v>
      </c>
      <c r="G47" s="266" t="s">
        <v>192</v>
      </c>
      <c r="H47" s="266" t="s">
        <v>192</v>
      </c>
      <c r="I47" s="266" t="s">
        <v>192</v>
      </c>
      <c r="J47" s="266" t="s">
        <v>192</v>
      </c>
      <c r="K47" s="266" t="s">
        <v>192</v>
      </c>
      <c r="L47" s="266" t="s">
        <v>192</v>
      </c>
      <c r="M47" s="266" t="s">
        <v>192</v>
      </c>
      <c r="N47" s="266" t="s">
        <v>192</v>
      </c>
      <c r="O47" s="8" t="s">
        <v>51</v>
      </c>
    </row>
    <row r="48" spans="1:20" ht="27" x14ac:dyDescent="0.2">
      <c r="B48" s="217"/>
      <c r="C48" s="266" t="s">
        <v>192</v>
      </c>
      <c r="D48" s="266" t="s">
        <v>192</v>
      </c>
      <c r="E48" s="266" t="s">
        <v>192</v>
      </c>
      <c r="F48" s="266" t="s">
        <v>192</v>
      </c>
      <c r="G48" s="266" t="s">
        <v>192</v>
      </c>
      <c r="H48" s="266" t="s">
        <v>192</v>
      </c>
      <c r="I48" s="266" t="s">
        <v>192</v>
      </c>
      <c r="J48" s="266" t="s">
        <v>192</v>
      </c>
      <c r="K48" s="266" t="s">
        <v>192</v>
      </c>
      <c r="L48" s="266" t="s">
        <v>192</v>
      </c>
      <c r="M48" s="266" t="s">
        <v>192</v>
      </c>
      <c r="N48" s="266" t="s">
        <v>192</v>
      </c>
      <c r="O48" s="8" t="s">
        <v>52</v>
      </c>
    </row>
    <row r="49" spans="2:15" ht="27" x14ac:dyDescent="0.2">
      <c r="B49" s="217"/>
      <c r="C49" s="266" t="s">
        <v>192</v>
      </c>
      <c r="D49" s="266" t="s">
        <v>192</v>
      </c>
      <c r="E49" s="266" t="s">
        <v>192</v>
      </c>
      <c r="F49" s="266" t="s">
        <v>192</v>
      </c>
      <c r="G49" s="266" t="s">
        <v>192</v>
      </c>
      <c r="H49" s="266" t="s">
        <v>192</v>
      </c>
      <c r="I49" s="266" t="s">
        <v>192</v>
      </c>
      <c r="J49" s="266" t="s">
        <v>192</v>
      </c>
      <c r="K49" s="266" t="s">
        <v>192</v>
      </c>
      <c r="L49" s="266" t="s">
        <v>192</v>
      </c>
      <c r="M49" s="266" t="s">
        <v>192</v>
      </c>
      <c r="N49" s="266" t="s">
        <v>192</v>
      </c>
      <c r="O49" s="8" t="s">
        <v>53</v>
      </c>
    </row>
    <row r="50" spans="2:15" ht="18" x14ac:dyDescent="0.2">
      <c r="B50" s="217"/>
      <c r="C50" s="266" t="s">
        <v>192</v>
      </c>
      <c r="D50" s="266" t="s">
        <v>192</v>
      </c>
      <c r="E50" s="266" t="s">
        <v>192</v>
      </c>
      <c r="F50" s="266" t="s">
        <v>192</v>
      </c>
      <c r="G50" s="266" t="s">
        <v>192</v>
      </c>
      <c r="H50" s="266" t="s">
        <v>192</v>
      </c>
      <c r="I50" s="266" t="s">
        <v>192</v>
      </c>
      <c r="J50" s="266" t="s">
        <v>192</v>
      </c>
      <c r="K50" s="266" t="s">
        <v>192</v>
      </c>
      <c r="L50" s="266" t="s">
        <v>192</v>
      </c>
      <c r="M50" s="266" t="s">
        <v>192</v>
      </c>
      <c r="N50" s="266" t="s">
        <v>192</v>
      </c>
      <c r="O50" s="8" t="s">
        <v>54</v>
      </c>
    </row>
    <row r="51" spans="2:15" ht="18" x14ac:dyDescent="0.2">
      <c r="B51" s="218"/>
      <c r="C51" s="267" t="s">
        <v>192</v>
      </c>
      <c r="D51" s="267" t="s">
        <v>192</v>
      </c>
      <c r="E51" s="267" t="s">
        <v>192</v>
      </c>
      <c r="F51" s="267" t="s">
        <v>192</v>
      </c>
      <c r="G51" s="267" t="s">
        <v>192</v>
      </c>
      <c r="H51" s="267" t="s">
        <v>192</v>
      </c>
      <c r="I51" s="267" t="s">
        <v>192</v>
      </c>
      <c r="J51" s="267" t="s">
        <v>192</v>
      </c>
      <c r="K51" s="267" t="s">
        <v>192</v>
      </c>
      <c r="L51" s="267" t="s">
        <v>192</v>
      </c>
      <c r="M51" s="267" t="s">
        <v>192</v>
      </c>
      <c r="N51" s="267" t="s">
        <v>192</v>
      </c>
      <c r="O51" s="8" t="s">
        <v>55</v>
      </c>
    </row>
    <row r="52" spans="2:15" ht="18" x14ac:dyDescent="0.2">
      <c r="B52" s="216" t="s">
        <v>39</v>
      </c>
      <c r="C52" s="265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8" t="s">
        <v>48</v>
      </c>
    </row>
    <row r="53" spans="2:15" x14ac:dyDescent="0.2">
      <c r="B53" s="217"/>
      <c r="C53" s="266" t="s">
        <v>192</v>
      </c>
      <c r="D53" s="266" t="s">
        <v>192</v>
      </c>
      <c r="E53" s="266" t="s">
        <v>192</v>
      </c>
      <c r="F53" s="266" t="s">
        <v>192</v>
      </c>
      <c r="G53" s="266" t="s">
        <v>192</v>
      </c>
      <c r="H53" s="266" t="s">
        <v>192</v>
      </c>
      <c r="I53" s="266" t="s">
        <v>192</v>
      </c>
      <c r="J53" s="266" t="s">
        <v>192</v>
      </c>
      <c r="K53" s="266" t="s">
        <v>192</v>
      </c>
      <c r="L53" s="266" t="s">
        <v>192</v>
      </c>
      <c r="M53" s="266" t="s">
        <v>192</v>
      </c>
      <c r="N53" s="266" t="s">
        <v>192</v>
      </c>
      <c r="O53" s="8" t="s">
        <v>49</v>
      </c>
    </row>
    <row r="54" spans="2:15" x14ac:dyDescent="0.2">
      <c r="B54" s="217"/>
      <c r="C54" s="266" t="s">
        <v>192</v>
      </c>
      <c r="D54" s="266" t="s">
        <v>192</v>
      </c>
      <c r="E54" s="266" t="s">
        <v>192</v>
      </c>
      <c r="F54" s="266" t="s">
        <v>192</v>
      </c>
      <c r="G54" s="266" t="s">
        <v>192</v>
      </c>
      <c r="H54" s="266" t="s">
        <v>192</v>
      </c>
      <c r="I54" s="266" t="s">
        <v>192</v>
      </c>
      <c r="J54" s="266" t="s">
        <v>192</v>
      </c>
      <c r="K54" s="266" t="s">
        <v>192</v>
      </c>
      <c r="L54" s="266" t="s">
        <v>192</v>
      </c>
      <c r="M54" s="266" t="s">
        <v>192</v>
      </c>
      <c r="N54" s="266" t="s">
        <v>192</v>
      </c>
      <c r="O54" s="8" t="s">
        <v>50</v>
      </c>
    </row>
    <row r="55" spans="2:15" x14ac:dyDescent="0.2">
      <c r="B55" s="217"/>
      <c r="C55" s="266" t="s">
        <v>192</v>
      </c>
      <c r="D55" s="266" t="s">
        <v>192</v>
      </c>
      <c r="E55" s="266" t="s">
        <v>192</v>
      </c>
      <c r="F55" s="266" t="s">
        <v>192</v>
      </c>
      <c r="G55" s="266" t="s">
        <v>192</v>
      </c>
      <c r="H55" s="266" t="s">
        <v>192</v>
      </c>
      <c r="I55" s="266" t="s">
        <v>192</v>
      </c>
      <c r="J55" s="266" t="s">
        <v>192</v>
      </c>
      <c r="K55" s="266" t="s">
        <v>192</v>
      </c>
      <c r="L55" s="266" t="s">
        <v>192</v>
      </c>
      <c r="M55" s="266" t="s">
        <v>192</v>
      </c>
      <c r="N55" s="266" t="s">
        <v>192</v>
      </c>
      <c r="O55" s="8" t="s">
        <v>51</v>
      </c>
    </row>
    <row r="56" spans="2:15" ht="27" x14ac:dyDescent="0.2">
      <c r="B56" s="217"/>
      <c r="C56" s="266" t="s">
        <v>192</v>
      </c>
      <c r="D56" s="266" t="s">
        <v>192</v>
      </c>
      <c r="E56" s="266" t="s">
        <v>192</v>
      </c>
      <c r="F56" s="266" t="s">
        <v>192</v>
      </c>
      <c r="G56" s="266" t="s">
        <v>192</v>
      </c>
      <c r="H56" s="266" t="s">
        <v>192</v>
      </c>
      <c r="I56" s="266" t="s">
        <v>192</v>
      </c>
      <c r="J56" s="266" t="s">
        <v>192</v>
      </c>
      <c r="K56" s="266" t="s">
        <v>192</v>
      </c>
      <c r="L56" s="266" t="s">
        <v>192</v>
      </c>
      <c r="M56" s="266" t="s">
        <v>192</v>
      </c>
      <c r="N56" s="266" t="s">
        <v>192</v>
      </c>
      <c r="O56" s="8" t="s">
        <v>52</v>
      </c>
    </row>
    <row r="57" spans="2:15" ht="27" x14ac:dyDescent="0.2">
      <c r="B57" s="217"/>
      <c r="C57" s="266" t="s">
        <v>192</v>
      </c>
      <c r="D57" s="266" t="s">
        <v>192</v>
      </c>
      <c r="E57" s="266" t="s">
        <v>192</v>
      </c>
      <c r="F57" s="266" t="s">
        <v>192</v>
      </c>
      <c r="G57" s="266" t="s">
        <v>192</v>
      </c>
      <c r="H57" s="266" t="s">
        <v>192</v>
      </c>
      <c r="I57" s="266" t="s">
        <v>192</v>
      </c>
      <c r="J57" s="266" t="s">
        <v>192</v>
      </c>
      <c r="K57" s="266" t="s">
        <v>192</v>
      </c>
      <c r="L57" s="266" t="s">
        <v>192</v>
      </c>
      <c r="M57" s="266" t="s">
        <v>192</v>
      </c>
      <c r="N57" s="266" t="s">
        <v>192</v>
      </c>
      <c r="O57" s="8" t="s">
        <v>53</v>
      </c>
    </row>
    <row r="58" spans="2:15" ht="18" x14ac:dyDescent="0.2">
      <c r="B58" s="217"/>
      <c r="C58" s="266" t="s">
        <v>192</v>
      </c>
      <c r="D58" s="266" t="s">
        <v>192</v>
      </c>
      <c r="E58" s="266" t="s">
        <v>192</v>
      </c>
      <c r="F58" s="266" t="s">
        <v>192</v>
      </c>
      <c r="G58" s="266" t="s">
        <v>192</v>
      </c>
      <c r="H58" s="266" t="s">
        <v>192</v>
      </c>
      <c r="I58" s="266" t="s">
        <v>192</v>
      </c>
      <c r="J58" s="266" t="s">
        <v>192</v>
      </c>
      <c r="K58" s="266" t="s">
        <v>192</v>
      </c>
      <c r="L58" s="266" t="s">
        <v>192</v>
      </c>
      <c r="M58" s="266" t="s">
        <v>192</v>
      </c>
      <c r="N58" s="266" t="s">
        <v>192</v>
      </c>
      <c r="O58" s="8" t="s">
        <v>54</v>
      </c>
    </row>
    <row r="59" spans="2:15" ht="18" x14ac:dyDescent="0.2">
      <c r="B59" s="218"/>
      <c r="C59" s="267" t="s">
        <v>192</v>
      </c>
      <c r="D59" s="267" t="s">
        <v>192</v>
      </c>
      <c r="E59" s="267" t="s">
        <v>192</v>
      </c>
      <c r="F59" s="267" t="s">
        <v>192</v>
      </c>
      <c r="G59" s="267" t="s">
        <v>192</v>
      </c>
      <c r="H59" s="267" t="s">
        <v>192</v>
      </c>
      <c r="I59" s="267" t="s">
        <v>192</v>
      </c>
      <c r="J59" s="267" t="s">
        <v>192</v>
      </c>
      <c r="K59" s="267" t="s">
        <v>192</v>
      </c>
      <c r="L59" s="267" t="s">
        <v>192</v>
      </c>
      <c r="M59" s="267" t="s">
        <v>192</v>
      </c>
      <c r="N59" s="267" t="s">
        <v>192</v>
      </c>
      <c r="O59" s="8" t="s">
        <v>55</v>
      </c>
    </row>
    <row r="60" spans="2:15" ht="18" x14ac:dyDescent="0.2">
      <c r="B60" s="216" t="s">
        <v>41</v>
      </c>
      <c r="C60" s="265"/>
      <c r="D60" s="265"/>
      <c r="E60" s="265"/>
      <c r="F60" s="265"/>
      <c r="G60" s="265"/>
      <c r="H60" s="265"/>
      <c r="I60" s="265"/>
      <c r="J60" s="265"/>
      <c r="K60" s="265"/>
      <c r="L60" s="265"/>
      <c r="M60" s="265"/>
      <c r="N60" s="265"/>
      <c r="O60" s="8" t="s">
        <v>48</v>
      </c>
    </row>
    <row r="61" spans="2:15" x14ac:dyDescent="0.2">
      <c r="B61" s="217"/>
      <c r="C61" s="266" t="s">
        <v>192</v>
      </c>
      <c r="D61" s="266" t="s">
        <v>192</v>
      </c>
      <c r="E61" s="266" t="s">
        <v>192</v>
      </c>
      <c r="F61" s="266" t="s">
        <v>192</v>
      </c>
      <c r="G61" s="266" t="s">
        <v>192</v>
      </c>
      <c r="H61" s="266" t="s">
        <v>192</v>
      </c>
      <c r="I61" s="266" t="s">
        <v>192</v>
      </c>
      <c r="J61" s="266" t="s">
        <v>192</v>
      </c>
      <c r="K61" s="266" t="s">
        <v>192</v>
      </c>
      <c r="L61" s="266" t="s">
        <v>192</v>
      </c>
      <c r="M61" s="266" t="s">
        <v>192</v>
      </c>
      <c r="N61" s="266" t="s">
        <v>192</v>
      </c>
      <c r="O61" s="8" t="s">
        <v>49</v>
      </c>
    </row>
    <row r="62" spans="2:15" x14ac:dyDescent="0.2">
      <c r="B62" s="217"/>
      <c r="C62" s="266" t="s">
        <v>192</v>
      </c>
      <c r="D62" s="266" t="s">
        <v>192</v>
      </c>
      <c r="E62" s="266" t="s">
        <v>192</v>
      </c>
      <c r="F62" s="266" t="s">
        <v>192</v>
      </c>
      <c r="G62" s="266" t="s">
        <v>192</v>
      </c>
      <c r="H62" s="266" t="s">
        <v>192</v>
      </c>
      <c r="I62" s="266" t="s">
        <v>192</v>
      </c>
      <c r="J62" s="266" t="s">
        <v>192</v>
      </c>
      <c r="K62" s="266" t="s">
        <v>192</v>
      </c>
      <c r="L62" s="266" t="s">
        <v>192</v>
      </c>
      <c r="M62" s="266" t="s">
        <v>192</v>
      </c>
      <c r="N62" s="266" t="s">
        <v>192</v>
      </c>
      <c r="O62" s="8" t="s">
        <v>50</v>
      </c>
    </row>
    <row r="63" spans="2:15" x14ac:dyDescent="0.2">
      <c r="B63" s="217"/>
      <c r="C63" s="266" t="s">
        <v>192</v>
      </c>
      <c r="D63" s="266" t="s">
        <v>192</v>
      </c>
      <c r="E63" s="266" t="s">
        <v>192</v>
      </c>
      <c r="F63" s="266" t="s">
        <v>192</v>
      </c>
      <c r="G63" s="266" t="s">
        <v>192</v>
      </c>
      <c r="H63" s="266" t="s">
        <v>192</v>
      </c>
      <c r="I63" s="266" t="s">
        <v>192</v>
      </c>
      <c r="J63" s="266" t="s">
        <v>192</v>
      </c>
      <c r="K63" s="266" t="s">
        <v>192</v>
      </c>
      <c r="L63" s="266" t="s">
        <v>192</v>
      </c>
      <c r="M63" s="266" t="s">
        <v>192</v>
      </c>
      <c r="N63" s="266" t="s">
        <v>192</v>
      </c>
      <c r="O63" s="8" t="s">
        <v>51</v>
      </c>
    </row>
    <row r="64" spans="2:15" ht="27" x14ac:dyDescent="0.2">
      <c r="B64" s="217"/>
      <c r="C64" s="266" t="s">
        <v>192</v>
      </c>
      <c r="D64" s="266" t="s">
        <v>192</v>
      </c>
      <c r="E64" s="266" t="s">
        <v>192</v>
      </c>
      <c r="F64" s="266" t="s">
        <v>192</v>
      </c>
      <c r="G64" s="266" t="s">
        <v>192</v>
      </c>
      <c r="H64" s="266" t="s">
        <v>192</v>
      </c>
      <c r="I64" s="266" t="s">
        <v>192</v>
      </c>
      <c r="J64" s="266" t="s">
        <v>192</v>
      </c>
      <c r="K64" s="266" t="s">
        <v>192</v>
      </c>
      <c r="L64" s="266" t="s">
        <v>192</v>
      </c>
      <c r="M64" s="266" t="s">
        <v>192</v>
      </c>
      <c r="N64" s="266" t="s">
        <v>192</v>
      </c>
      <c r="O64" s="8" t="s">
        <v>52</v>
      </c>
    </row>
    <row r="65" spans="2:15" ht="27" x14ac:dyDescent="0.2">
      <c r="B65" s="217"/>
      <c r="C65" s="266" t="s">
        <v>192</v>
      </c>
      <c r="D65" s="266" t="s">
        <v>192</v>
      </c>
      <c r="E65" s="266" t="s">
        <v>192</v>
      </c>
      <c r="F65" s="266" t="s">
        <v>192</v>
      </c>
      <c r="G65" s="266" t="s">
        <v>192</v>
      </c>
      <c r="H65" s="266" t="s">
        <v>192</v>
      </c>
      <c r="I65" s="266" t="s">
        <v>192</v>
      </c>
      <c r="J65" s="266" t="s">
        <v>192</v>
      </c>
      <c r="K65" s="266" t="s">
        <v>192</v>
      </c>
      <c r="L65" s="266" t="s">
        <v>192</v>
      </c>
      <c r="M65" s="266" t="s">
        <v>192</v>
      </c>
      <c r="N65" s="266" t="s">
        <v>192</v>
      </c>
      <c r="O65" s="8" t="s">
        <v>53</v>
      </c>
    </row>
    <row r="66" spans="2:15" ht="18" x14ac:dyDescent="0.2">
      <c r="B66" s="217"/>
      <c r="C66" s="266" t="s">
        <v>192</v>
      </c>
      <c r="D66" s="266" t="s">
        <v>192</v>
      </c>
      <c r="E66" s="266" t="s">
        <v>192</v>
      </c>
      <c r="F66" s="266" t="s">
        <v>192</v>
      </c>
      <c r="G66" s="266" t="s">
        <v>192</v>
      </c>
      <c r="H66" s="266" t="s">
        <v>192</v>
      </c>
      <c r="I66" s="266" t="s">
        <v>192</v>
      </c>
      <c r="J66" s="266" t="s">
        <v>192</v>
      </c>
      <c r="K66" s="266" t="s">
        <v>192</v>
      </c>
      <c r="L66" s="266" t="s">
        <v>192</v>
      </c>
      <c r="M66" s="266" t="s">
        <v>192</v>
      </c>
      <c r="N66" s="266" t="s">
        <v>192</v>
      </c>
      <c r="O66" s="8" t="s">
        <v>54</v>
      </c>
    </row>
    <row r="67" spans="2:15" ht="18" x14ac:dyDescent="0.2">
      <c r="B67" s="218"/>
      <c r="C67" s="267" t="s">
        <v>192</v>
      </c>
      <c r="D67" s="267" t="s">
        <v>192</v>
      </c>
      <c r="E67" s="267" t="s">
        <v>192</v>
      </c>
      <c r="F67" s="267" t="s">
        <v>192</v>
      </c>
      <c r="G67" s="267" t="s">
        <v>192</v>
      </c>
      <c r="H67" s="267" t="s">
        <v>192</v>
      </c>
      <c r="I67" s="267" t="s">
        <v>192</v>
      </c>
      <c r="J67" s="267" t="s">
        <v>192</v>
      </c>
      <c r="K67" s="267" t="s">
        <v>192</v>
      </c>
      <c r="L67" s="267" t="s">
        <v>192</v>
      </c>
      <c r="M67" s="267" t="s">
        <v>192</v>
      </c>
      <c r="N67" s="267" t="s">
        <v>192</v>
      </c>
      <c r="O67" s="8" t="s">
        <v>55</v>
      </c>
    </row>
    <row r="68" spans="2:15" ht="18" x14ac:dyDescent="0.2">
      <c r="B68" s="216" t="s">
        <v>42</v>
      </c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8" t="s">
        <v>48</v>
      </c>
    </row>
    <row r="69" spans="2:15" x14ac:dyDescent="0.2">
      <c r="B69" s="217"/>
      <c r="C69" s="266" t="s">
        <v>192</v>
      </c>
      <c r="D69" s="266" t="s">
        <v>192</v>
      </c>
      <c r="E69" s="266" t="s">
        <v>192</v>
      </c>
      <c r="F69" s="266" t="s">
        <v>192</v>
      </c>
      <c r="G69" s="266" t="s">
        <v>192</v>
      </c>
      <c r="H69" s="266" t="s">
        <v>192</v>
      </c>
      <c r="I69" s="266" t="s">
        <v>192</v>
      </c>
      <c r="J69" s="266" t="s">
        <v>192</v>
      </c>
      <c r="K69" s="266" t="s">
        <v>192</v>
      </c>
      <c r="L69" s="266" t="s">
        <v>192</v>
      </c>
      <c r="M69" s="266" t="s">
        <v>192</v>
      </c>
      <c r="N69" s="266" t="s">
        <v>192</v>
      </c>
      <c r="O69" s="8" t="s">
        <v>49</v>
      </c>
    </row>
    <row r="70" spans="2:15" x14ac:dyDescent="0.2">
      <c r="B70" s="217"/>
      <c r="C70" s="266" t="s">
        <v>192</v>
      </c>
      <c r="D70" s="266" t="s">
        <v>192</v>
      </c>
      <c r="E70" s="266" t="s">
        <v>192</v>
      </c>
      <c r="F70" s="266" t="s">
        <v>192</v>
      </c>
      <c r="G70" s="266" t="s">
        <v>192</v>
      </c>
      <c r="H70" s="266" t="s">
        <v>192</v>
      </c>
      <c r="I70" s="266" t="s">
        <v>192</v>
      </c>
      <c r="J70" s="266" t="s">
        <v>192</v>
      </c>
      <c r="K70" s="266" t="s">
        <v>192</v>
      </c>
      <c r="L70" s="266" t="s">
        <v>192</v>
      </c>
      <c r="M70" s="266" t="s">
        <v>192</v>
      </c>
      <c r="N70" s="266" t="s">
        <v>192</v>
      </c>
      <c r="O70" s="8" t="s">
        <v>50</v>
      </c>
    </row>
    <row r="71" spans="2:15" x14ac:dyDescent="0.2">
      <c r="B71" s="217"/>
      <c r="C71" s="266" t="s">
        <v>192</v>
      </c>
      <c r="D71" s="266" t="s">
        <v>192</v>
      </c>
      <c r="E71" s="266" t="s">
        <v>192</v>
      </c>
      <c r="F71" s="266" t="s">
        <v>192</v>
      </c>
      <c r="G71" s="266" t="s">
        <v>192</v>
      </c>
      <c r="H71" s="266" t="s">
        <v>192</v>
      </c>
      <c r="I71" s="266" t="s">
        <v>192</v>
      </c>
      <c r="J71" s="266" t="s">
        <v>192</v>
      </c>
      <c r="K71" s="266" t="s">
        <v>192</v>
      </c>
      <c r="L71" s="266" t="s">
        <v>192</v>
      </c>
      <c r="M71" s="266" t="s">
        <v>192</v>
      </c>
      <c r="N71" s="266" t="s">
        <v>192</v>
      </c>
      <c r="O71" s="8" t="s">
        <v>51</v>
      </c>
    </row>
    <row r="72" spans="2:15" ht="27" x14ac:dyDescent="0.2">
      <c r="B72" s="217"/>
      <c r="C72" s="266" t="s">
        <v>192</v>
      </c>
      <c r="D72" s="266" t="s">
        <v>192</v>
      </c>
      <c r="E72" s="266" t="s">
        <v>192</v>
      </c>
      <c r="F72" s="266" t="s">
        <v>192</v>
      </c>
      <c r="G72" s="266" t="s">
        <v>192</v>
      </c>
      <c r="H72" s="266" t="s">
        <v>192</v>
      </c>
      <c r="I72" s="266" t="s">
        <v>192</v>
      </c>
      <c r="J72" s="266" t="s">
        <v>192</v>
      </c>
      <c r="K72" s="266" t="s">
        <v>192</v>
      </c>
      <c r="L72" s="266" t="s">
        <v>192</v>
      </c>
      <c r="M72" s="266" t="s">
        <v>192</v>
      </c>
      <c r="N72" s="266" t="s">
        <v>192</v>
      </c>
      <c r="O72" s="8" t="s">
        <v>52</v>
      </c>
    </row>
    <row r="73" spans="2:15" ht="27" x14ac:dyDescent="0.2">
      <c r="B73" s="217"/>
      <c r="C73" s="266" t="s">
        <v>192</v>
      </c>
      <c r="D73" s="266" t="s">
        <v>192</v>
      </c>
      <c r="E73" s="266" t="s">
        <v>192</v>
      </c>
      <c r="F73" s="266" t="s">
        <v>192</v>
      </c>
      <c r="G73" s="266" t="s">
        <v>192</v>
      </c>
      <c r="H73" s="266" t="s">
        <v>192</v>
      </c>
      <c r="I73" s="266" t="s">
        <v>192</v>
      </c>
      <c r="J73" s="266" t="s">
        <v>192</v>
      </c>
      <c r="K73" s="266" t="s">
        <v>192</v>
      </c>
      <c r="L73" s="266" t="s">
        <v>192</v>
      </c>
      <c r="M73" s="266" t="s">
        <v>192</v>
      </c>
      <c r="N73" s="266" t="s">
        <v>192</v>
      </c>
      <c r="O73" s="8" t="s">
        <v>53</v>
      </c>
    </row>
    <row r="74" spans="2:15" ht="18" x14ac:dyDescent="0.2">
      <c r="B74" s="217"/>
      <c r="C74" s="266" t="s">
        <v>192</v>
      </c>
      <c r="D74" s="266" t="s">
        <v>192</v>
      </c>
      <c r="E74" s="266" t="s">
        <v>192</v>
      </c>
      <c r="F74" s="266" t="s">
        <v>192</v>
      </c>
      <c r="G74" s="266" t="s">
        <v>192</v>
      </c>
      <c r="H74" s="266" t="s">
        <v>192</v>
      </c>
      <c r="I74" s="266" t="s">
        <v>192</v>
      </c>
      <c r="J74" s="266" t="s">
        <v>192</v>
      </c>
      <c r="K74" s="266" t="s">
        <v>192</v>
      </c>
      <c r="L74" s="266" t="s">
        <v>192</v>
      </c>
      <c r="M74" s="266" t="s">
        <v>192</v>
      </c>
      <c r="N74" s="266" t="s">
        <v>192</v>
      </c>
      <c r="O74" s="8" t="s">
        <v>54</v>
      </c>
    </row>
    <row r="75" spans="2:15" ht="18" x14ac:dyDescent="0.2">
      <c r="B75" s="218"/>
      <c r="C75" s="267" t="s">
        <v>192</v>
      </c>
      <c r="D75" s="267" t="s">
        <v>192</v>
      </c>
      <c r="E75" s="267" t="s">
        <v>192</v>
      </c>
      <c r="F75" s="267" t="s">
        <v>192</v>
      </c>
      <c r="G75" s="267" t="s">
        <v>192</v>
      </c>
      <c r="H75" s="267" t="s">
        <v>192</v>
      </c>
      <c r="I75" s="267" t="s">
        <v>192</v>
      </c>
      <c r="J75" s="267" t="s">
        <v>192</v>
      </c>
      <c r="K75" s="267" t="s">
        <v>192</v>
      </c>
      <c r="L75" s="267" t="s">
        <v>192</v>
      </c>
      <c r="M75" s="267" t="s">
        <v>192</v>
      </c>
      <c r="N75" s="267" t="s">
        <v>192</v>
      </c>
      <c r="O75" s="8" t="s">
        <v>55</v>
      </c>
    </row>
    <row r="76" spans="2:15" ht="18" x14ac:dyDescent="0.2">
      <c r="B76" s="216" t="s">
        <v>43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8" t="s">
        <v>48</v>
      </c>
    </row>
    <row r="77" spans="2:15" x14ac:dyDescent="0.2">
      <c r="B77" s="217"/>
      <c r="C77" s="11">
        <v>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11">
        <v>1</v>
      </c>
      <c r="K77" s="11">
        <v>1</v>
      </c>
      <c r="L77" s="11">
        <v>1</v>
      </c>
      <c r="M77" s="11">
        <v>1</v>
      </c>
      <c r="N77" s="11">
        <v>1</v>
      </c>
      <c r="O77" s="8" t="s">
        <v>49</v>
      </c>
    </row>
    <row r="78" spans="2:15" x14ac:dyDescent="0.2">
      <c r="B78" s="217"/>
      <c r="C78" s="62">
        <v>982.6</v>
      </c>
      <c r="D78" s="279">
        <v>1033.5999999999999</v>
      </c>
      <c r="E78" s="63">
        <v>1006.4</v>
      </c>
      <c r="F78" s="279">
        <v>1053</v>
      </c>
      <c r="G78" s="15">
        <v>1207.7</v>
      </c>
      <c r="H78" s="19">
        <v>1131</v>
      </c>
      <c r="I78" s="19">
        <v>1133.2</v>
      </c>
      <c r="J78" s="19">
        <v>1128.5999999999999</v>
      </c>
      <c r="K78" s="20">
        <v>920</v>
      </c>
      <c r="L78" s="62">
        <v>978.8</v>
      </c>
      <c r="M78" s="63">
        <v>993</v>
      </c>
      <c r="N78" s="63">
        <v>997</v>
      </c>
      <c r="O78" s="8" t="s">
        <v>50</v>
      </c>
    </row>
    <row r="79" spans="2:15" x14ac:dyDescent="0.2">
      <c r="B79" s="217"/>
      <c r="C79" s="76">
        <v>757000</v>
      </c>
      <c r="D79" s="27">
        <v>838000</v>
      </c>
      <c r="E79" s="26">
        <v>795000</v>
      </c>
      <c r="F79" s="24">
        <v>870000</v>
      </c>
      <c r="G79" s="48">
        <v>1140000</v>
      </c>
      <c r="H79" s="22">
        <v>1000000</v>
      </c>
      <c r="I79" s="22">
        <v>1000000</v>
      </c>
      <c r="J79" s="22">
        <v>998000</v>
      </c>
      <c r="K79" s="64">
        <v>662000</v>
      </c>
      <c r="L79" s="76">
        <v>745000</v>
      </c>
      <c r="M79" s="76">
        <v>766000</v>
      </c>
      <c r="N79" s="26">
        <v>780000</v>
      </c>
      <c r="O79" s="8" t="s">
        <v>51</v>
      </c>
    </row>
    <row r="80" spans="2:15" ht="27" x14ac:dyDescent="0.2">
      <c r="B80" s="217"/>
      <c r="C80" s="68">
        <v>1019.3</v>
      </c>
      <c r="D80" s="66">
        <v>1066.4000000000001</v>
      </c>
      <c r="E80" s="68">
        <v>1028.5999999999999</v>
      </c>
      <c r="F80" s="73">
        <v>1085.7</v>
      </c>
      <c r="G80" s="32">
        <v>1293.7</v>
      </c>
      <c r="H80" s="35">
        <v>1206.9000000000001</v>
      </c>
      <c r="I80" s="35">
        <v>1212.9000000000001</v>
      </c>
      <c r="J80" s="33">
        <v>1182.2</v>
      </c>
      <c r="K80" s="77">
        <v>981.9</v>
      </c>
      <c r="L80" s="73">
        <v>1076.3</v>
      </c>
      <c r="M80" s="73">
        <v>1094.5</v>
      </c>
      <c r="N80" s="68">
        <v>1019.4</v>
      </c>
      <c r="O80" s="8" t="s">
        <v>52</v>
      </c>
    </row>
    <row r="81" spans="2:15" ht="27" x14ac:dyDescent="0.2">
      <c r="B81" s="217"/>
      <c r="C81" s="73">
        <v>946</v>
      </c>
      <c r="D81" s="34">
        <v>1000.8</v>
      </c>
      <c r="E81" s="34">
        <v>984.2</v>
      </c>
      <c r="F81" s="33">
        <v>1020.3</v>
      </c>
      <c r="G81" s="32">
        <v>1121.5999999999999</v>
      </c>
      <c r="H81" s="35">
        <v>1055.0999999999999</v>
      </c>
      <c r="I81" s="35">
        <v>1053.5999999999999</v>
      </c>
      <c r="J81" s="36">
        <v>1074.9000000000001</v>
      </c>
      <c r="K81" s="67">
        <v>858.1</v>
      </c>
      <c r="L81" s="68">
        <v>881.2</v>
      </c>
      <c r="M81" s="68">
        <v>891.6</v>
      </c>
      <c r="N81" s="75">
        <v>974.5</v>
      </c>
      <c r="O81" s="8" t="s">
        <v>53</v>
      </c>
    </row>
    <row r="82" spans="2:15" ht="18" x14ac:dyDescent="0.2">
      <c r="B82" s="217"/>
      <c r="C82" s="77">
        <v>3274.7</v>
      </c>
      <c r="D82" s="67">
        <v>3432.3</v>
      </c>
      <c r="E82" s="77">
        <v>3365</v>
      </c>
      <c r="F82" s="67">
        <v>3496.1</v>
      </c>
      <c r="G82" s="37">
        <v>5552</v>
      </c>
      <c r="H82" s="66">
        <v>3792.2</v>
      </c>
      <c r="I82" s="66">
        <v>3830.8</v>
      </c>
      <c r="J82" s="66">
        <v>3787.8</v>
      </c>
      <c r="K82" s="30">
        <v>3084.1</v>
      </c>
      <c r="L82" s="77">
        <v>3290.9</v>
      </c>
      <c r="M82" s="67">
        <v>3417.6</v>
      </c>
      <c r="N82" s="77">
        <v>3329.2</v>
      </c>
      <c r="O82" s="8" t="s">
        <v>54</v>
      </c>
    </row>
    <row r="83" spans="2:15" ht="18" x14ac:dyDescent="0.2">
      <c r="B83" s="218"/>
      <c r="C83" s="44">
        <v>0.86099999999999999</v>
      </c>
      <c r="D83" s="44">
        <v>0.88100000000000001</v>
      </c>
      <c r="E83" s="46">
        <v>0.91600000000000004</v>
      </c>
      <c r="F83" s="46">
        <v>0.88300000000000001</v>
      </c>
      <c r="G83" s="39">
        <v>0.752</v>
      </c>
      <c r="H83" s="39">
        <v>0.76400000000000001</v>
      </c>
      <c r="I83" s="39">
        <v>0.755</v>
      </c>
      <c r="J83" s="40">
        <v>0.82699999999999996</v>
      </c>
      <c r="K83" s="39">
        <v>0.76400000000000001</v>
      </c>
      <c r="L83" s="280">
        <v>0.67</v>
      </c>
      <c r="M83" s="280">
        <v>0.66400000000000003</v>
      </c>
      <c r="N83" s="46">
        <v>0.91400000000000003</v>
      </c>
      <c r="O83" s="8" t="s">
        <v>55</v>
      </c>
    </row>
    <row r="84" spans="2:15" ht="18" x14ac:dyDescent="0.2">
      <c r="B84" s="216" t="s">
        <v>44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8" t="s">
        <v>48</v>
      </c>
    </row>
    <row r="85" spans="2:15" x14ac:dyDescent="0.2">
      <c r="B85" s="217"/>
      <c r="C85" s="11">
        <v>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11">
        <v>1</v>
      </c>
      <c r="K85" s="11">
        <v>1</v>
      </c>
      <c r="L85" s="11">
        <v>1</v>
      </c>
      <c r="M85" s="11">
        <v>1</v>
      </c>
      <c r="N85" s="11">
        <v>1</v>
      </c>
      <c r="O85" s="8" t="s">
        <v>49</v>
      </c>
    </row>
    <row r="86" spans="2:15" x14ac:dyDescent="0.2">
      <c r="B86" s="217"/>
      <c r="C86" s="62">
        <v>980.4</v>
      </c>
      <c r="D86" s="17">
        <v>1063.4000000000001</v>
      </c>
      <c r="E86" s="281">
        <v>1024</v>
      </c>
      <c r="F86" s="18">
        <v>1079.5</v>
      </c>
      <c r="G86" s="19">
        <v>1129.0999999999999</v>
      </c>
      <c r="H86" s="14">
        <v>1173.7</v>
      </c>
      <c r="I86" s="21">
        <v>1153.9000000000001</v>
      </c>
      <c r="J86" s="15">
        <v>1190.0999999999999</v>
      </c>
      <c r="K86" s="282">
        <v>941.3</v>
      </c>
      <c r="L86" s="282">
        <v>935.4</v>
      </c>
      <c r="M86" s="20">
        <v>919.2</v>
      </c>
      <c r="N86" s="20">
        <v>920.3</v>
      </c>
      <c r="O86" s="8" t="s">
        <v>50</v>
      </c>
    </row>
    <row r="87" spans="2:15" x14ac:dyDescent="0.2">
      <c r="B87" s="217"/>
      <c r="C87" s="76">
        <v>746000</v>
      </c>
      <c r="D87" s="24">
        <v>884000</v>
      </c>
      <c r="E87" s="27">
        <v>822000</v>
      </c>
      <c r="F87" s="25">
        <v>914000</v>
      </c>
      <c r="G87" s="22">
        <v>1000000</v>
      </c>
      <c r="H87" s="23">
        <v>1080000</v>
      </c>
      <c r="I87" s="29">
        <v>1050000</v>
      </c>
      <c r="J87" s="23">
        <v>1100000</v>
      </c>
      <c r="K87" s="65">
        <v>693000</v>
      </c>
      <c r="L87" s="65">
        <v>683000</v>
      </c>
      <c r="M87" s="64">
        <v>663000</v>
      </c>
      <c r="N87" s="64">
        <v>664000</v>
      </c>
      <c r="O87" s="8" t="s">
        <v>51</v>
      </c>
    </row>
    <row r="88" spans="2:15" ht="27" x14ac:dyDescent="0.2">
      <c r="B88" s="217"/>
      <c r="C88" s="73">
        <v>1086</v>
      </c>
      <c r="D88" s="75">
        <v>1133</v>
      </c>
      <c r="E88" s="66">
        <v>1063.3</v>
      </c>
      <c r="F88" s="75">
        <v>1111.8</v>
      </c>
      <c r="G88" s="75">
        <v>1131.2</v>
      </c>
      <c r="H88" s="36">
        <v>1247.2</v>
      </c>
      <c r="I88" s="33">
        <v>1176.0999999999999</v>
      </c>
      <c r="J88" s="37">
        <v>1333.2</v>
      </c>
      <c r="K88" s="67">
        <v>998.4</v>
      </c>
      <c r="L88" s="67">
        <v>1006.3</v>
      </c>
      <c r="M88" s="30">
        <v>946.1</v>
      </c>
      <c r="N88" s="30">
        <v>952.7</v>
      </c>
      <c r="O88" s="8" t="s">
        <v>52</v>
      </c>
    </row>
    <row r="89" spans="2:15" ht="27" x14ac:dyDescent="0.2">
      <c r="B89" s="217"/>
      <c r="C89" s="67">
        <v>874.8</v>
      </c>
      <c r="D89" s="34">
        <v>993.8</v>
      </c>
      <c r="E89" s="34">
        <v>984.8</v>
      </c>
      <c r="F89" s="35">
        <v>1047.2</v>
      </c>
      <c r="G89" s="32">
        <v>1126.9000000000001</v>
      </c>
      <c r="H89" s="38">
        <v>1100.2</v>
      </c>
      <c r="I89" s="32">
        <v>1131.8</v>
      </c>
      <c r="J89" s="35">
        <v>1047</v>
      </c>
      <c r="K89" s="68">
        <v>884.2</v>
      </c>
      <c r="L89" s="67">
        <v>864.4</v>
      </c>
      <c r="M89" s="68">
        <v>892.4</v>
      </c>
      <c r="N89" s="68">
        <v>887.9</v>
      </c>
      <c r="O89" s="8" t="s">
        <v>53</v>
      </c>
    </row>
    <row r="90" spans="2:15" ht="18" x14ac:dyDescent="0.2">
      <c r="B90" s="217"/>
      <c r="C90" s="77">
        <v>3374.8</v>
      </c>
      <c r="D90" s="67">
        <v>3545.3</v>
      </c>
      <c r="E90" s="67">
        <v>3386.8</v>
      </c>
      <c r="F90" s="68">
        <v>3589.8</v>
      </c>
      <c r="G90" s="66">
        <v>3742.3</v>
      </c>
      <c r="H90" s="66">
        <v>3913.3</v>
      </c>
      <c r="I90" s="66">
        <v>3903.1</v>
      </c>
      <c r="J90" s="73">
        <v>3986.6</v>
      </c>
      <c r="K90" s="30">
        <v>3149.9</v>
      </c>
      <c r="L90" s="30">
        <v>3144</v>
      </c>
      <c r="M90" s="30">
        <v>3080.5</v>
      </c>
      <c r="N90" s="30">
        <v>3086.2</v>
      </c>
      <c r="O90" s="8" t="s">
        <v>54</v>
      </c>
    </row>
    <row r="91" spans="2:15" ht="18" x14ac:dyDescent="0.2">
      <c r="B91" s="218"/>
      <c r="C91" s="283">
        <v>0.64900000000000002</v>
      </c>
      <c r="D91" s="39">
        <v>0.76900000000000002</v>
      </c>
      <c r="E91" s="44">
        <v>0.85799999999999998</v>
      </c>
      <c r="F91" s="46">
        <v>0.88700000000000001</v>
      </c>
      <c r="G91" s="42">
        <v>0.99199999999999999</v>
      </c>
      <c r="H91" s="43">
        <v>0.77800000000000002</v>
      </c>
      <c r="I91" s="41">
        <v>0.92600000000000005</v>
      </c>
      <c r="J91" s="69">
        <v>0.61699999999999999</v>
      </c>
      <c r="K91" s="43">
        <v>0.78400000000000003</v>
      </c>
      <c r="L91" s="39">
        <v>0.73799999999999999</v>
      </c>
      <c r="M91" s="46">
        <v>0.89</v>
      </c>
      <c r="N91" s="44">
        <v>0.86899999999999999</v>
      </c>
      <c r="O91" s="8" t="s">
        <v>55</v>
      </c>
    </row>
    <row r="92" spans="2:15" ht="18" x14ac:dyDescent="0.2">
      <c r="B92" s="216" t="s">
        <v>45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8" t="s">
        <v>48</v>
      </c>
    </row>
    <row r="93" spans="2:15" x14ac:dyDescent="0.2">
      <c r="B93" s="217"/>
      <c r="C93" s="11">
        <v>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  <c r="J93" s="11">
        <v>1</v>
      </c>
      <c r="K93" s="11">
        <v>1</v>
      </c>
      <c r="L93" s="11">
        <v>1</v>
      </c>
      <c r="M93" s="11">
        <v>1</v>
      </c>
      <c r="N93" s="11">
        <v>1</v>
      </c>
      <c r="O93" s="8" t="s">
        <v>49</v>
      </c>
    </row>
    <row r="94" spans="2:15" x14ac:dyDescent="0.2">
      <c r="B94" s="217"/>
      <c r="C94" s="282">
        <v>927.8</v>
      </c>
      <c r="D94" s="279">
        <v>1050.9000000000001</v>
      </c>
      <c r="E94" s="279">
        <v>1049.7</v>
      </c>
      <c r="F94" s="279">
        <v>1044.9000000000001</v>
      </c>
      <c r="G94" s="19">
        <v>1129.2</v>
      </c>
      <c r="H94" s="21">
        <v>1150</v>
      </c>
      <c r="I94" s="21">
        <v>1149.3</v>
      </c>
      <c r="J94" s="14">
        <v>1179</v>
      </c>
      <c r="K94" s="284">
        <v>957.4</v>
      </c>
      <c r="L94" s="62">
        <v>977.6</v>
      </c>
      <c r="M94" s="20">
        <v>900.3</v>
      </c>
      <c r="N94" s="284">
        <v>959.9</v>
      </c>
      <c r="O94" s="8" t="s">
        <v>50</v>
      </c>
    </row>
    <row r="95" spans="2:15" x14ac:dyDescent="0.2">
      <c r="B95" s="217"/>
      <c r="C95" s="65">
        <v>675000</v>
      </c>
      <c r="D95" s="24">
        <v>867000</v>
      </c>
      <c r="E95" s="24">
        <v>864000</v>
      </c>
      <c r="F95" s="24">
        <v>857000</v>
      </c>
      <c r="G95" s="31">
        <v>993000</v>
      </c>
      <c r="H95" s="29">
        <v>1040000</v>
      </c>
      <c r="I95" s="22">
        <v>1030000</v>
      </c>
      <c r="J95" s="23">
        <v>1080000</v>
      </c>
      <c r="K95" s="285">
        <v>719000</v>
      </c>
      <c r="L95" s="285">
        <v>726000</v>
      </c>
      <c r="M95" s="64">
        <v>636000</v>
      </c>
      <c r="N95" s="285">
        <v>718000</v>
      </c>
      <c r="O95" s="8" t="s">
        <v>51</v>
      </c>
    </row>
    <row r="96" spans="2:15" ht="27" x14ac:dyDescent="0.2">
      <c r="B96" s="217"/>
      <c r="C96" s="77">
        <v>970.6</v>
      </c>
      <c r="D96" s="66">
        <v>1061.9000000000001</v>
      </c>
      <c r="E96" s="73">
        <v>1093</v>
      </c>
      <c r="F96" s="66">
        <v>1048.3</v>
      </c>
      <c r="G96" s="36">
        <v>1232.3</v>
      </c>
      <c r="H96" s="35">
        <v>1206.5999999999999</v>
      </c>
      <c r="I96" s="38">
        <v>1269.3</v>
      </c>
      <c r="J96" s="32">
        <v>1298.5</v>
      </c>
      <c r="K96" s="67">
        <v>992.7</v>
      </c>
      <c r="L96" s="34">
        <v>1155.9000000000001</v>
      </c>
      <c r="M96" s="30">
        <v>932.8</v>
      </c>
      <c r="N96" s="68">
        <v>1042.9000000000001</v>
      </c>
      <c r="O96" s="8" t="s">
        <v>52</v>
      </c>
    </row>
    <row r="97" spans="2:15" ht="27" x14ac:dyDescent="0.2">
      <c r="B97" s="217"/>
      <c r="C97" s="68">
        <v>885</v>
      </c>
      <c r="D97" s="35">
        <v>1039.9000000000001</v>
      </c>
      <c r="E97" s="34">
        <v>1006.5</v>
      </c>
      <c r="F97" s="35">
        <v>1041.4000000000001</v>
      </c>
      <c r="G97" s="33">
        <v>1026</v>
      </c>
      <c r="H97" s="38">
        <v>1093.5</v>
      </c>
      <c r="I97" s="33">
        <v>1029.3</v>
      </c>
      <c r="J97" s="35">
        <v>1059.5</v>
      </c>
      <c r="K97" s="66">
        <v>922</v>
      </c>
      <c r="L97" s="30">
        <v>799.3</v>
      </c>
      <c r="M97" s="67">
        <v>867.9</v>
      </c>
      <c r="N97" s="67">
        <v>877</v>
      </c>
      <c r="O97" s="8" t="s">
        <v>53</v>
      </c>
    </row>
    <row r="98" spans="2:15" ht="18" x14ac:dyDescent="0.2">
      <c r="B98" s="217"/>
      <c r="C98" s="30">
        <v>3091.1</v>
      </c>
      <c r="D98" s="67">
        <v>3484.8</v>
      </c>
      <c r="E98" s="67">
        <v>3517.2</v>
      </c>
      <c r="F98" s="67">
        <v>3498.7</v>
      </c>
      <c r="G98" s="66">
        <v>3795.7</v>
      </c>
      <c r="H98" s="66">
        <v>3839.7</v>
      </c>
      <c r="I98" s="66">
        <v>3863.7</v>
      </c>
      <c r="J98" s="73">
        <v>3951.7</v>
      </c>
      <c r="K98" s="77">
        <v>3299.2</v>
      </c>
      <c r="L98" s="67">
        <v>3380.1</v>
      </c>
      <c r="M98" s="30">
        <v>3016</v>
      </c>
      <c r="N98" s="77">
        <v>3234.6</v>
      </c>
      <c r="O98" s="8" t="s">
        <v>54</v>
      </c>
    </row>
    <row r="99" spans="2:15" ht="18" x14ac:dyDescent="0.2">
      <c r="B99" s="218"/>
      <c r="C99" s="40">
        <v>0.83099999999999996</v>
      </c>
      <c r="D99" s="42">
        <v>0.95899999999999996</v>
      </c>
      <c r="E99" s="44">
        <v>0.84799999999999998</v>
      </c>
      <c r="F99" s="42">
        <v>0.98699999999999999</v>
      </c>
      <c r="G99" s="280">
        <v>0.69299999999999995</v>
      </c>
      <c r="H99" s="40">
        <v>0.82099999999999995</v>
      </c>
      <c r="I99" s="283">
        <v>0.65800000000000003</v>
      </c>
      <c r="J99" s="280">
        <v>0.66600000000000004</v>
      </c>
      <c r="K99" s="44">
        <v>0.86299999999999999</v>
      </c>
      <c r="L99" s="45">
        <v>0.47799999999999998</v>
      </c>
      <c r="M99" s="44">
        <v>0.86599999999999999</v>
      </c>
      <c r="N99" s="47">
        <v>0.70699999999999996</v>
      </c>
      <c r="O99" s="8" t="s">
        <v>55</v>
      </c>
    </row>
    <row r="100" spans="2:15" ht="18" x14ac:dyDescent="0.2">
      <c r="B100" s="216" t="s">
        <v>46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8" t="s">
        <v>48</v>
      </c>
    </row>
    <row r="101" spans="2:15" x14ac:dyDescent="0.2">
      <c r="B101" s="217"/>
      <c r="C101" s="11">
        <v>1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11">
        <v>1</v>
      </c>
      <c r="K101" s="11">
        <v>1</v>
      </c>
      <c r="L101" s="11">
        <v>1</v>
      </c>
      <c r="M101" s="11">
        <v>1</v>
      </c>
      <c r="N101" s="11">
        <v>1</v>
      </c>
      <c r="O101" s="8" t="s">
        <v>49</v>
      </c>
    </row>
    <row r="102" spans="2:15" x14ac:dyDescent="0.2">
      <c r="B102" s="217"/>
      <c r="C102" s="279">
        <v>1033.5</v>
      </c>
      <c r="D102" s="18">
        <v>1086</v>
      </c>
      <c r="E102" s="18">
        <v>1090.5999999999999</v>
      </c>
      <c r="F102" s="17">
        <v>1064.9000000000001</v>
      </c>
      <c r="G102" s="21">
        <v>1146.8</v>
      </c>
      <c r="H102" s="19">
        <v>1121.0999999999999</v>
      </c>
      <c r="I102" s="21">
        <v>1149.4000000000001</v>
      </c>
      <c r="J102" s="15">
        <v>1197.8</v>
      </c>
      <c r="K102" s="284">
        <v>951</v>
      </c>
      <c r="L102" s="282">
        <v>930.3</v>
      </c>
      <c r="M102" s="62">
        <v>972</v>
      </c>
      <c r="N102" s="282">
        <v>933.5</v>
      </c>
      <c r="O102" s="8" t="s">
        <v>50</v>
      </c>
    </row>
    <row r="103" spans="2:15" x14ac:dyDescent="0.2">
      <c r="B103" s="217"/>
      <c r="C103" s="27">
        <v>832000</v>
      </c>
      <c r="D103" s="28">
        <v>926000</v>
      </c>
      <c r="E103" s="28">
        <v>933000</v>
      </c>
      <c r="F103" s="24">
        <v>888000</v>
      </c>
      <c r="G103" s="29">
        <v>1030000</v>
      </c>
      <c r="H103" s="31">
        <v>985000</v>
      </c>
      <c r="I103" s="22">
        <v>1020000</v>
      </c>
      <c r="J103" s="48">
        <v>1130000</v>
      </c>
      <c r="K103" s="65">
        <v>698000</v>
      </c>
      <c r="L103" s="65">
        <v>675000</v>
      </c>
      <c r="M103" s="285">
        <v>731000</v>
      </c>
      <c r="N103" s="65">
        <v>682000</v>
      </c>
      <c r="O103" s="8" t="s">
        <v>51</v>
      </c>
    </row>
    <row r="104" spans="2:15" ht="27" x14ac:dyDescent="0.2">
      <c r="B104" s="217"/>
      <c r="C104" s="75">
        <v>1125.5</v>
      </c>
      <c r="D104" s="73">
        <v>1095.5</v>
      </c>
      <c r="E104" s="75">
        <v>1123.4000000000001</v>
      </c>
      <c r="F104" s="75">
        <v>1127.7</v>
      </c>
      <c r="G104" s="33">
        <v>1162</v>
      </c>
      <c r="H104" s="33">
        <v>1173.5</v>
      </c>
      <c r="I104" s="32">
        <v>1279</v>
      </c>
      <c r="J104" s="36">
        <v>1232.0999999999999</v>
      </c>
      <c r="K104" s="73">
        <v>1076.9000000000001</v>
      </c>
      <c r="L104" s="67">
        <v>1007</v>
      </c>
      <c r="M104" s="73">
        <v>1091.5</v>
      </c>
      <c r="N104" s="67">
        <v>991.6</v>
      </c>
      <c r="O104" s="8" t="s">
        <v>52</v>
      </c>
    </row>
    <row r="105" spans="2:15" ht="27" x14ac:dyDescent="0.2">
      <c r="B105" s="217"/>
      <c r="C105" s="73">
        <v>941.5</v>
      </c>
      <c r="D105" s="36">
        <v>1076.4000000000001</v>
      </c>
      <c r="E105" s="35">
        <v>1057.9000000000001</v>
      </c>
      <c r="F105" s="34">
        <v>1002.2</v>
      </c>
      <c r="G105" s="32">
        <v>1131.5</v>
      </c>
      <c r="H105" s="36">
        <v>1068.8</v>
      </c>
      <c r="I105" s="33">
        <v>1019.7</v>
      </c>
      <c r="J105" s="37">
        <v>1163.5999999999999</v>
      </c>
      <c r="K105" s="30">
        <v>825.1</v>
      </c>
      <c r="L105" s="67">
        <v>853.5</v>
      </c>
      <c r="M105" s="67">
        <v>852.6</v>
      </c>
      <c r="N105" s="67">
        <v>875.4</v>
      </c>
      <c r="O105" s="8" t="s">
        <v>53</v>
      </c>
    </row>
    <row r="106" spans="2:15" ht="18" x14ac:dyDescent="0.2">
      <c r="B106" s="217"/>
      <c r="C106" s="67">
        <v>3499.2</v>
      </c>
      <c r="D106" s="68">
        <v>3612.7</v>
      </c>
      <c r="E106" s="68">
        <v>3644.8</v>
      </c>
      <c r="F106" s="68">
        <v>3590.3</v>
      </c>
      <c r="G106" s="66">
        <v>3822</v>
      </c>
      <c r="H106" s="66">
        <v>3774.2</v>
      </c>
      <c r="I106" s="66">
        <v>3863.7</v>
      </c>
      <c r="J106" s="73">
        <v>4072.7</v>
      </c>
      <c r="K106" s="77">
        <v>3260.2</v>
      </c>
      <c r="L106" s="30">
        <v>3114.7</v>
      </c>
      <c r="M106" s="77">
        <v>3271.6</v>
      </c>
      <c r="N106" s="77">
        <v>3313</v>
      </c>
      <c r="O106" s="8" t="s">
        <v>54</v>
      </c>
    </row>
    <row r="107" spans="2:15" ht="18" x14ac:dyDescent="0.2">
      <c r="B107" s="218"/>
      <c r="C107" s="47">
        <v>0.7</v>
      </c>
      <c r="D107" s="42">
        <v>0.96499999999999997</v>
      </c>
      <c r="E107" s="46">
        <v>0.88700000000000001</v>
      </c>
      <c r="F107" s="43">
        <v>0.79</v>
      </c>
      <c r="G107" s="41">
        <v>0.94799999999999995</v>
      </c>
      <c r="H107" s="40">
        <v>0.83</v>
      </c>
      <c r="I107" s="283">
        <v>0.63600000000000001</v>
      </c>
      <c r="J107" s="46">
        <v>0.89200000000000002</v>
      </c>
      <c r="K107" s="78">
        <v>0.58699999999999997</v>
      </c>
      <c r="L107" s="47">
        <v>0.71799999999999997</v>
      </c>
      <c r="M107" s="69">
        <v>0.61</v>
      </c>
      <c r="N107" s="43">
        <v>0.77900000000000003</v>
      </c>
      <c r="O107" s="8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E7EB4-203D-4FF0-B8E6-31A6E561D1CA}">
  <dimension ref="A2:T107"/>
  <sheetViews>
    <sheetView tabSelected="1" topLeftCell="A28" workbookViewId="0">
      <selection activeCell="P42" sqref="P42"/>
    </sheetView>
  </sheetViews>
  <sheetFormatPr defaultRowHeight="12.75" x14ac:dyDescent="0.2"/>
  <cols>
    <col min="1" max="1" width="20.7109375" style="142" customWidth="1"/>
    <col min="2" max="2" width="12.7109375" style="142" customWidth="1"/>
    <col min="3" max="16384" width="9.140625" style="142"/>
  </cols>
  <sheetData>
    <row r="2" spans="1:2" x14ac:dyDescent="0.2">
      <c r="A2" s="142" t="s">
        <v>0</v>
      </c>
      <c r="B2" s="142" t="s">
        <v>1</v>
      </c>
    </row>
    <row r="4" spans="1:2" x14ac:dyDescent="0.2">
      <c r="A4" s="142" t="s">
        <v>2</v>
      </c>
      <c r="B4" s="142" t="s">
        <v>193</v>
      </c>
    </row>
    <row r="5" spans="1:2" x14ac:dyDescent="0.2">
      <c r="A5" s="142" t="s">
        <v>4</v>
      </c>
      <c r="B5" s="142" t="s">
        <v>5</v>
      </c>
    </row>
    <row r="6" spans="1:2" x14ac:dyDescent="0.2">
      <c r="A6" s="142" t="s">
        <v>6</v>
      </c>
      <c r="B6" s="142" t="s">
        <v>181</v>
      </c>
    </row>
    <row r="7" spans="1:2" x14ac:dyDescent="0.2">
      <c r="A7" s="142" t="s">
        <v>8</v>
      </c>
      <c r="B7" s="143">
        <v>44526</v>
      </c>
    </row>
    <row r="8" spans="1:2" x14ac:dyDescent="0.2">
      <c r="A8" s="142" t="s">
        <v>9</v>
      </c>
      <c r="B8" s="144">
        <v>0.50336805555555553</v>
      </c>
    </row>
    <row r="9" spans="1:2" x14ac:dyDescent="0.2">
      <c r="A9" s="142" t="s">
        <v>10</v>
      </c>
      <c r="B9" s="142" t="s">
        <v>11</v>
      </c>
    </row>
    <row r="10" spans="1:2" x14ac:dyDescent="0.2">
      <c r="A10" s="142" t="s">
        <v>12</v>
      </c>
      <c r="B10" s="142">
        <v>1509096</v>
      </c>
    </row>
    <row r="11" spans="1:2" x14ac:dyDescent="0.2">
      <c r="A11" s="142" t="s">
        <v>13</v>
      </c>
      <c r="B11" s="142" t="s">
        <v>14</v>
      </c>
    </row>
    <row r="13" spans="1:2" x14ac:dyDescent="0.2">
      <c r="A13" s="145" t="s">
        <v>15</v>
      </c>
      <c r="B13" s="146"/>
    </row>
    <row r="14" spans="1:2" x14ac:dyDescent="0.2">
      <c r="A14" s="142" t="s">
        <v>16</v>
      </c>
      <c r="B14" s="142" t="s">
        <v>17</v>
      </c>
    </row>
    <row r="15" spans="1:2" x14ac:dyDescent="0.2">
      <c r="A15" s="142" t="s">
        <v>18</v>
      </c>
    </row>
    <row r="16" spans="1:2" x14ac:dyDescent="0.2">
      <c r="A16" s="142" t="s">
        <v>19</v>
      </c>
      <c r="B16" s="142" t="s">
        <v>20</v>
      </c>
    </row>
    <row r="17" spans="1:16" x14ac:dyDescent="0.2">
      <c r="B17" s="142" t="s">
        <v>21</v>
      </c>
    </row>
    <row r="18" spans="1:16" x14ac:dyDescent="0.2">
      <c r="A18" s="142" t="s">
        <v>22</v>
      </c>
      <c r="B18" s="142" t="s">
        <v>23</v>
      </c>
    </row>
    <row r="19" spans="1:16" x14ac:dyDescent="0.2">
      <c r="B19" s="142" t="s">
        <v>194</v>
      </c>
    </row>
    <row r="20" spans="1:16" x14ac:dyDescent="0.2">
      <c r="B20" s="142" t="s">
        <v>25</v>
      </c>
    </row>
    <row r="21" spans="1:16" x14ac:dyDescent="0.2">
      <c r="B21" s="142" t="s">
        <v>26</v>
      </c>
    </row>
    <row r="22" spans="1:16" x14ac:dyDescent="0.2">
      <c r="B22" s="142" t="s">
        <v>27</v>
      </c>
    </row>
    <row r="23" spans="1:16" x14ac:dyDescent="0.2">
      <c r="B23" s="142" t="s">
        <v>28</v>
      </c>
    </row>
    <row r="24" spans="1:16" x14ac:dyDescent="0.2">
      <c r="B24" s="142" t="s">
        <v>29</v>
      </c>
    </row>
    <row r="25" spans="1:16" x14ac:dyDescent="0.2">
      <c r="B25" s="142" t="s">
        <v>30</v>
      </c>
    </row>
    <row r="26" spans="1:16" x14ac:dyDescent="0.2">
      <c r="B26" s="142" t="s">
        <v>31</v>
      </c>
    </row>
    <row r="27" spans="1:16" x14ac:dyDescent="0.2">
      <c r="B27" s="142" t="s">
        <v>32</v>
      </c>
    </row>
    <row r="29" spans="1:16" x14ac:dyDescent="0.2">
      <c r="A29" s="145" t="s">
        <v>33</v>
      </c>
      <c r="B29" s="146"/>
    </row>
    <row r="31" spans="1:16" x14ac:dyDescent="0.2">
      <c r="B31" s="5"/>
      <c r="C31" s="6">
        <v>1</v>
      </c>
      <c r="D31" s="6">
        <v>2</v>
      </c>
      <c r="E31" s="6">
        <v>3</v>
      </c>
      <c r="F31" s="6">
        <v>4</v>
      </c>
      <c r="G31" s="6">
        <v>5</v>
      </c>
      <c r="H31" s="6">
        <v>6</v>
      </c>
      <c r="I31" s="6">
        <v>7</v>
      </c>
      <c r="J31" s="6">
        <v>8</v>
      </c>
      <c r="K31" s="6">
        <v>9</v>
      </c>
      <c r="L31" s="6">
        <v>10</v>
      </c>
      <c r="M31" s="6">
        <v>11</v>
      </c>
      <c r="N31" s="6">
        <v>12</v>
      </c>
      <c r="O31"/>
      <c r="P31"/>
    </row>
    <row r="32" spans="1:16" x14ac:dyDescent="0.2">
      <c r="B32" s="6" t="s">
        <v>35</v>
      </c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8" t="s">
        <v>38</v>
      </c>
      <c r="P32"/>
    </row>
    <row r="33" spans="1:20" x14ac:dyDescent="0.2">
      <c r="B33" s="6" t="s">
        <v>39</v>
      </c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8" t="s">
        <v>38</v>
      </c>
      <c r="P33"/>
    </row>
    <row r="34" spans="1:20" x14ac:dyDescent="0.2">
      <c r="B34" s="6" t="s">
        <v>41</v>
      </c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8" t="s">
        <v>38</v>
      </c>
      <c r="P34"/>
    </row>
    <row r="35" spans="1:20" x14ac:dyDescent="0.2">
      <c r="B35" s="6" t="s">
        <v>42</v>
      </c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8" t="s">
        <v>38</v>
      </c>
      <c r="P35" s="277"/>
    </row>
    <row r="36" spans="1:20" x14ac:dyDescent="0.2">
      <c r="B36" s="6" t="s">
        <v>43</v>
      </c>
      <c r="C36" s="276">
        <v>309</v>
      </c>
      <c r="D36" s="276"/>
      <c r="E36" s="276"/>
      <c r="F36" s="276"/>
      <c r="G36" s="276" t="s">
        <v>36</v>
      </c>
      <c r="H36" s="276"/>
      <c r="I36" s="276"/>
      <c r="J36" s="276"/>
      <c r="K36" s="276" t="s">
        <v>37</v>
      </c>
      <c r="L36" s="276"/>
      <c r="M36" s="276"/>
      <c r="N36" s="276"/>
      <c r="O36" s="8" t="s">
        <v>38</v>
      </c>
      <c r="P36" s="277"/>
    </row>
    <row r="37" spans="1:20" x14ac:dyDescent="0.2">
      <c r="B37" s="6" t="s">
        <v>44</v>
      </c>
      <c r="C37" s="276">
        <v>309</v>
      </c>
      <c r="D37" s="276"/>
      <c r="E37" s="276"/>
      <c r="F37" s="276"/>
      <c r="G37" s="276" t="s">
        <v>36</v>
      </c>
      <c r="H37" s="276"/>
      <c r="I37" s="276"/>
      <c r="J37" s="276"/>
      <c r="K37" s="276" t="s">
        <v>37</v>
      </c>
      <c r="L37" s="276"/>
      <c r="M37" s="276"/>
      <c r="N37" s="276"/>
      <c r="O37" s="8" t="s">
        <v>38</v>
      </c>
      <c r="P37" s="278"/>
    </row>
    <row r="38" spans="1:20" x14ac:dyDescent="0.2">
      <c r="B38" s="6" t="s">
        <v>45</v>
      </c>
      <c r="C38" s="276">
        <v>309</v>
      </c>
      <c r="D38" s="276"/>
      <c r="E38" s="276"/>
      <c r="F38" s="276"/>
      <c r="G38" s="276" t="s">
        <v>36</v>
      </c>
      <c r="H38" s="276"/>
      <c r="I38" s="276"/>
      <c r="J38" s="276"/>
      <c r="K38" s="276" t="s">
        <v>37</v>
      </c>
      <c r="L38" s="276"/>
      <c r="M38" s="276"/>
      <c r="N38" s="276"/>
      <c r="O38" s="8" t="s">
        <v>38</v>
      </c>
      <c r="P38" s="278"/>
    </row>
    <row r="39" spans="1:20" x14ac:dyDescent="0.2">
      <c r="B39" s="6" t="s">
        <v>46</v>
      </c>
      <c r="C39" s="276">
        <v>309</v>
      </c>
      <c r="D39" s="276"/>
      <c r="E39" s="276"/>
      <c r="F39" s="276"/>
      <c r="G39" s="276" t="s">
        <v>36</v>
      </c>
      <c r="H39" s="276"/>
      <c r="I39" s="276"/>
      <c r="J39" s="276"/>
      <c r="K39" s="276" t="s">
        <v>37</v>
      </c>
      <c r="L39" s="276"/>
      <c r="M39" s="276"/>
      <c r="N39" s="276"/>
      <c r="O39" s="8" t="s">
        <v>38</v>
      </c>
      <c r="P39" s="277"/>
    </row>
    <row r="40" spans="1:20" x14ac:dyDescent="0.2">
      <c r="P40" s="278"/>
    </row>
    <row r="41" spans="1:20" x14ac:dyDescent="0.2">
      <c r="A41" s="145" t="s">
        <v>47</v>
      </c>
      <c r="B41" s="146"/>
    </row>
    <row r="43" spans="1:20" x14ac:dyDescent="0.2">
      <c r="B43" s="147"/>
      <c r="C43" s="148">
        <v>1</v>
      </c>
      <c r="D43" s="148">
        <v>2</v>
      </c>
      <c r="E43" s="148">
        <v>3</v>
      </c>
      <c r="F43" s="148">
        <v>4</v>
      </c>
      <c r="G43" s="148">
        <v>5</v>
      </c>
      <c r="H43" s="148">
        <v>6</v>
      </c>
      <c r="I43" s="148">
        <v>7</v>
      </c>
      <c r="J43" s="148">
        <v>8</v>
      </c>
      <c r="K43" s="148">
        <v>9</v>
      </c>
      <c r="L43" s="148">
        <v>10</v>
      </c>
      <c r="M43" s="148">
        <v>11</v>
      </c>
      <c r="N43" s="148">
        <v>12</v>
      </c>
      <c r="Q43" t="s">
        <v>56</v>
      </c>
      <c r="R43">
        <v>309</v>
      </c>
      <c r="S43" t="s">
        <v>36</v>
      </c>
      <c r="T43" t="s">
        <v>37</v>
      </c>
    </row>
    <row r="44" spans="1:20" ht="18" x14ac:dyDescent="0.2">
      <c r="B44" s="224" t="s">
        <v>35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150" t="s">
        <v>48</v>
      </c>
      <c r="Q44"/>
      <c r="R44" s="262">
        <f>AVERAGE(C79,C87,C95,C103)</f>
        <v>744000</v>
      </c>
      <c r="S44" s="262">
        <f>AVERAGE(G79,G87,G95,G103)</f>
        <v>672750</v>
      </c>
      <c r="T44" s="262">
        <f>AVERAGE(K79,K87,K95,K103)</f>
        <v>874500</v>
      </c>
    </row>
    <row r="45" spans="1:20" x14ac:dyDescent="0.2">
      <c r="B45" s="225"/>
      <c r="C45" s="274" t="s">
        <v>192</v>
      </c>
      <c r="D45" s="274" t="s">
        <v>192</v>
      </c>
      <c r="E45" s="274" t="s">
        <v>192</v>
      </c>
      <c r="F45" s="274" t="s">
        <v>192</v>
      </c>
      <c r="G45" s="274" t="s">
        <v>192</v>
      </c>
      <c r="H45" s="274" t="s">
        <v>192</v>
      </c>
      <c r="I45" s="274" t="s">
        <v>192</v>
      </c>
      <c r="J45" s="274" t="s">
        <v>192</v>
      </c>
      <c r="K45" s="274" t="s">
        <v>192</v>
      </c>
      <c r="L45" s="274" t="s">
        <v>192</v>
      </c>
      <c r="M45" s="274" t="s">
        <v>192</v>
      </c>
      <c r="N45" s="274" t="s">
        <v>192</v>
      </c>
      <c r="O45" s="150" t="s">
        <v>49</v>
      </c>
    </row>
    <row r="46" spans="1:20" x14ac:dyDescent="0.2">
      <c r="B46" s="225"/>
      <c r="C46" s="274" t="s">
        <v>192</v>
      </c>
      <c r="D46" s="274" t="s">
        <v>192</v>
      </c>
      <c r="E46" s="274" t="s">
        <v>192</v>
      </c>
      <c r="F46" s="274" t="s">
        <v>192</v>
      </c>
      <c r="G46" s="274" t="s">
        <v>192</v>
      </c>
      <c r="H46" s="274" t="s">
        <v>192</v>
      </c>
      <c r="I46" s="274" t="s">
        <v>192</v>
      </c>
      <c r="J46" s="274" t="s">
        <v>192</v>
      </c>
      <c r="K46" s="274" t="s">
        <v>192</v>
      </c>
      <c r="L46" s="274" t="s">
        <v>192</v>
      </c>
      <c r="M46" s="274" t="s">
        <v>192</v>
      </c>
      <c r="N46" s="274" t="s">
        <v>192</v>
      </c>
      <c r="O46" s="150" t="s">
        <v>50</v>
      </c>
    </row>
    <row r="47" spans="1:20" x14ac:dyDescent="0.2">
      <c r="B47" s="225"/>
      <c r="C47" s="274" t="s">
        <v>192</v>
      </c>
      <c r="D47" s="274" t="s">
        <v>192</v>
      </c>
      <c r="E47" s="274" t="s">
        <v>192</v>
      </c>
      <c r="F47" s="274" t="s">
        <v>192</v>
      </c>
      <c r="G47" s="274" t="s">
        <v>192</v>
      </c>
      <c r="H47" s="274" t="s">
        <v>192</v>
      </c>
      <c r="I47" s="274" t="s">
        <v>192</v>
      </c>
      <c r="J47" s="274" t="s">
        <v>192</v>
      </c>
      <c r="K47" s="274" t="s">
        <v>192</v>
      </c>
      <c r="L47" s="274" t="s">
        <v>192</v>
      </c>
      <c r="M47" s="274" t="s">
        <v>192</v>
      </c>
      <c r="N47" s="274" t="s">
        <v>192</v>
      </c>
      <c r="O47" s="150" t="s">
        <v>51</v>
      </c>
    </row>
    <row r="48" spans="1:20" ht="27" x14ac:dyDescent="0.2">
      <c r="B48" s="225"/>
      <c r="C48" s="274" t="s">
        <v>192</v>
      </c>
      <c r="D48" s="274" t="s">
        <v>192</v>
      </c>
      <c r="E48" s="274" t="s">
        <v>192</v>
      </c>
      <c r="F48" s="274" t="s">
        <v>192</v>
      </c>
      <c r="G48" s="274" t="s">
        <v>192</v>
      </c>
      <c r="H48" s="274" t="s">
        <v>192</v>
      </c>
      <c r="I48" s="274" t="s">
        <v>192</v>
      </c>
      <c r="J48" s="274" t="s">
        <v>192</v>
      </c>
      <c r="K48" s="274" t="s">
        <v>192</v>
      </c>
      <c r="L48" s="274" t="s">
        <v>192</v>
      </c>
      <c r="M48" s="274" t="s">
        <v>192</v>
      </c>
      <c r="N48" s="274" t="s">
        <v>192</v>
      </c>
      <c r="O48" s="150" t="s">
        <v>52</v>
      </c>
    </row>
    <row r="49" spans="2:15" ht="27" x14ac:dyDescent="0.2">
      <c r="B49" s="225"/>
      <c r="C49" s="274" t="s">
        <v>192</v>
      </c>
      <c r="D49" s="274" t="s">
        <v>192</v>
      </c>
      <c r="E49" s="274" t="s">
        <v>192</v>
      </c>
      <c r="F49" s="274" t="s">
        <v>192</v>
      </c>
      <c r="G49" s="274" t="s">
        <v>192</v>
      </c>
      <c r="H49" s="274" t="s">
        <v>192</v>
      </c>
      <c r="I49" s="274" t="s">
        <v>192</v>
      </c>
      <c r="J49" s="274" t="s">
        <v>192</v>
      </c>
      <c r="K49" s="274" t="s">
        <v>192</v>
      </c>
      <c r="L49" s="274" t="s">
        <v>192</v>
      </c>
      <c r="M49" s="274" t="s">
        <v>192</v>
      </c>
      <c r="N49" s="274" t="s">
        <v>192</v>
      </c>
      <c r="O49" s="150" t="s">
        <v>53</v>
      </c>
    </row>
    <row r="50" spans="2:15" ht="18" x14ac:dyDescent="0.2">
      <c r="B50" s="225"/>
      <c r="C50" s="274" t="s">
        <v>192</v>
      </c>
      <c r="D50" s="274" t="s">
        <v>192</v>
      </c>
      <c r="E50" s="274" t="s">
        <v>192</v>
      </c>
      <c r="F50" s="274" t="s">
        <v>192</v>
      </c>
      <c r="G50" s="274" t="s">
        <v>192</v>
      </c>
      <c r="H50" s="274" t="s">
        <v>192</v>
      </c>
      <c r="I50" s="274" t="s">
        <v>192</v>
      </c>
      <c r="J50" s="274" t="s">
        <v>192</v>
      </c>
      <c r="K50" s="274" t="s">
        <v>192</v>
      </c>
      <c r="L50" s="274" t="s">
        <v>192</v>
      </c>
      <c r="M50" s="274" t="s">
        <v>192</v>
      </c>
      <c r="N50" s="274" t="s">
        <v>192</v>
      </c>
      <c r="O50" s="150" t="s">
        <v>54</v>
      </c>
    </row>
    <row r="51" spans="2:15" ht="18" x14ac:dyDescent="0.2">
      <c r="B51" s="226"/>
      <c r="C51" s="275" t="s">
        <v>192</v>
      </c>
      <c r="D51" s="275" t="s">
        <v>192</v>
      </c>
      <c r="E51" s="275" t="s">
        <v>192</v>
      </c>
      <c r="F51" s="275" t="s">
        <v>192</v>
      </c>
      <c r="G51" s="275" t="s">
        <v>192</v>
      </c>
      <c r="H51" s="275" t="s">
        <v>192</v>
      </c>
      <c r="I51" s="275" t="s">
        <v>192</v>
      </c>
      <c r="J51" s="275" t="s">
        <v>192</v>
      </c>
      <c r="K51" s="275" t="s">
        <v>192</v>
      </c>
      <c r="L51" s="275" t="s">
        <v>192</v>
      </c>
      <c r="M51" s="275" t="s">
        <v>192</v>
      </c>
      <c r="N51" s="275" t="s">
        <v>192</v>
      </c>
      <c r="O51" s="150" t="s">
        <v>55</v>
      </c>
    </row>
    <row r="52" spans="2:15" ht="18" x14ac:dyDescent="0.2">
      <c r="B52" s="224" t="s">
        <v>39</v>
      </c>
      <c r="C52" s="273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150" t="s">
        <v>48</v>
      </c>
    </row>
    <row r="53" spans="2:15" x14ac:dyDescent="0.2">
      <c r="B53" s="225"/>
      <c r="C53" s="274" t="s">
        <v>192</v>
      </c>
      <c r="D53" s="274" t="s">
        <v>192</v>
      </c>
      <c r="E53" s="274" t="s">
        <v>192</v>
      </c>
      <c r="F53" s="274" t="s">
        <v>192</v>
      </c>
      <c r="G53" s="274" t="s">
        <v>192</v>
      </c>
      <c r="H53" s="274" t="s">
        <v>192</v>
      </c>
      <c r="I53" s="274" t="s">
        <v>192</v>
      </c>
      <c r="J53" s="274" t="s">
        <v>192</v>
      </c>
      <c r="K53" s="274" t="s">
        <v>192</v>
      </c>
      <c r="L53" s="274" t="s">
        <v>192</v>
      </c>
      <c r="M53" s="274" t="s">
        <v>192</v>
      </c>
      <c r="N53" s="274" t="s">
        <v>192</v>
      </c>
      <c r="O53" s="150" t="s">
        <v>49</v>
      </c>
    </row>
    <row r="54" spans="2:15" x14ac:dyDescent="0.2">
      <c r="B54" s="225"/>
      <c r="C54" s="274" t="s">
        <v>192</v>
      </c>
      <c r="D54" s="274" t="s">
        <v>192</v>
      </c>
      <c r="E54" s="274" t="s">
        <v>192</v>
      </c>
      <c r="F54" s="274" t="s">
        <v>192</v>
      </c>
      <c r="G54" s="274" t="s">
        <v>192</v>
      </c>
      <c r="H54" s="274" t="s">
        <v>192</v>
      </c>
      <c r="I54" s="274" t="s">
        <v>192</v>
      </c>
      <c r="J54" s="274" t="s">
        <v>192</v>
      </c>
      <c r="K54" s="274" t="s">
        <v>192</v>
      </c>
      <c r="L54" s="274" t="s">
        <v>192</v>
      </c>
      <c r="M54" s="274" t="s">
        <v>192</v>
      </c>
      <c r="N54" s="274" t="s">
        <v>192</v>
      </c>
      <c r="O54" s="150" t="s">
        <v>50</v>
      </c>
    </row>
    <row r="55" spans="2:15" x14ac:dyDescent="0.2">
      <c r="B55" s="225"/>
      <c r="C55" s="274" t="s">
        <v>192</v>
      </c>
      <c r="D55" s="274" t="s">
        <v>192</v>
      </c>
      <c r="E55" s="274" t="s">
        <v>192</v>
      </c>
      <c r="F55" s="274" t="s">
        <v>192</v>
      </c>
      <c r="G55" s="274" t="s">
        <v>192</v>
      </c>
      <c r="H55" s="274" t="s">
        <v>192</v>
      </c>
      <c r="I55" s="274" t="s">
        <v>192</v>
      </c>
      <c r="J55" s="274" t="s">
        <v>192</v>
      </c>
      <c r="K55" s="274" t="s">
        <v>192</v>
      </c>
      <c r="L55" s="274" t="s">
        <v>192</v>
      </c>
      <c r="M55" s="274" t="s">
        <v>192</v>
      </c>
      <c r="N55" s="274" t="s">
        <v>192</v>
      </c>
      <c r="O55" s="150" t="s">
        <v>51</v>
      </c>
    </row>
    <row r="56" spans="2:15" ht="27" x14ac:dyDescent="0.2">
      <c r="B56" s="225"/>
      <c r="C56" s="274" t="s">
        <v>192</v>
      </c>
      <c r="D56" s="274" t="s">
        <v>192</v>
      </c>
      <c r="E56" s="274" t="s">
        <v>192</v>
      </c>
      <c r="F56" s="274" t="s">
        <v>192</v>
      </c>
      <c r="G56" s="274" t="s">
        <v>192</v>
      </c>
      <c r="H56" s="274" t="s">
        <v>192</v>
      </c>
      <c r="I56" s="274" t="s">
        <v>192</v>
      </c>
      <c r="J56" s="274" t="s">
        <v>192</v>
      </c>
      <c r="K56" s="274" t="s">
        <v>192</v>
      </c>
      <c r="L56" s="274" t="s">
        <v>192</v>
      </c>
      <c r="M56" s="274" t="s">
        <v>192</v>
      </c>
      <c r="N56" s="274" t="s">
        <v>192</v>
      </c>
      <c r="O56" s="150" t="s">
        <v>52</v>
      </c>
    </row>
    <row r="57" spans="2:15" ht="27" x14ac:dyDescent="0.2">
      <c r="B57" s="225"/>
      <c r="C57" s="274" t="s">
        <v>192</v>
      </c>
      <c r="D57" s="274" t="s">
        <v>192</v>
      </c>
      <c r="E57" s="274" t="s">
        <v>192</v>
      </c>
      <c r="F57" s="274" t="s">
        <v>192</v>
      </c>
      <c r="G57" s="274" t="s">
        <v>192</v>
      </c>
      <c r="H57" s="274" t="s">
        <v>192</v>
      </c>
      <c r="I57" s="274" t="s">
        <v>192</v>
      </c>
      <c r="J57" s="274" t="s">
        <v>192</v>
      </c>
      <c r="K57" s="274" t="s">
        <v>192</v>
      </c>
      <c r="L57" s="274" t="s">
        <v>192</v>
      </c>
      <c r="M57" s="274" t="s">
        <v>192</v>
      </c>
      <c r="N57" s="274" t="s">
        <v>192</v>
      </c>
      <c r="O57" s="150" t="s">
        <v>53</v>
      </c>
    </row>
    <row r="58" spans="2:15" ht="18" x14ac:dyDescent="0.2">
      <c r="B58" s="225"/>
      <c r="C58" s="274" t="s">
        <v>192</v>
      </c>
      <c r="D58" s="274" t="s">
        <v>192</v>
      </c>
      <c r="E58" s="274" t="s">
        <v>192</v>
      </c>
      <c r="F58" s="274" t="s">
        <v>192</v>
      </c>
      <c r="G58" s="274" t="s">
        <v>192</v>
      </c>
      <c r="H58" s="274" t="s">
        <v>192</v>
      </c>
      <c r="I58" s="274" t="s">
        <v>192</v>
      </c>
      <c r="J58" s="274" t="s">
        <v>192</v>
      </c>
      <c r="K58" s="274" t="s">
        <v>192</v>
      </c>
      <c r="L58" s="274" t="s">
        <v>192</v>
      </c>
      <c r="M58" s="274" t="s">
        <v>192</v>
      </c>
      <c r="N58" s="274" t="s">
        <v>192</v>
      </c>
      <c r="O58" s="150" t="s">
        <v>54</v>
      </c>
    </row>
    <row r="59" spans="2:15" ht="18" x14ac:dyDescent="0.2">
      <c r="B59" s="226"/>
      <c r="C59" s="275" t="s">
        <v>192</v>
      </c>
      <c r="D59" s="275" t="s">
        <v>192</v>
      </c>
      <c r="E59" s="275" t="s">
        <v>192</v>
      </c>
      <c r="F59" s="275" t="s">
        <v>192</v>
      </c>
      <c r="G59" s="275" t="s">
        <v>192</v>
      </c>
      <c r="H59" s="275" t="s">
        <v>192</v>
      </c>
      <c r="I59" s="275" t="s">
        <v>192</v>
      </c>
      <c r="J59" s="275" t="s">
        <v>192</v>
      </c>
      <c r="K59" s="275" t="s">
        <v>192</v>
      </c>
      <c r="L59" s="275" t="s">
        <v>192</v>
      </c>
      <c r="M59" s="275" t="s">
        <v>192</v>
      </c>
      <c r="N59" s="275" t="s">
        <v>192</v>
      </c>
      <c r="O59" s="150" t="s">
        <v>55</v>
      </c>
    </row>
    <row r="60" spans="2:15" ht="18" x14ac:dyDescent="0.2">
      <c r="B60" s="224" t="s">
        <v>41</v>
      </c>
      <c r="C60" s="273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150" t="s">
        <v>48</v>
      </c>
    </row>
    <row r="61" spans="2:15" x14ac:dyDescent="0.2">
      <c r="B61" s="225"/>
      <c r="C61" s="274" t="s">
        <v>192</v>
      </c>
      <c r="D61" s="274" t="s">
        <v>192</v>
      </c>
      <c r="E61" s="274" t="s">
        <v>192</v>
      </c>
      <c r="F61" s="274" t="s">
        <v>192</v>
      </c>
      <c r="G61" s="274" t="s">
        <v>192</v>
      </c>
      <c r="H61" s="274" t="s">
        <v>192</v>
      </c>
      <c r="I61" s="274" t="s">
        <v>192</v>
      </c>
      <c r="J61" s="274" t="s">
        <v>192</v>
      </c>
      <c r="K61" s="274" t="s">
        <v>192</v>
      </c>
      <c r="L61" s="274" t="s">
        <v>192</v>
      </c>
      <c r="M61" s="274" t="s">
        <v>192</v>
      </c>
      <c r="N61" s="274" t="s">
        <v>192</v>
      </c>
      <c r="O61" s="150" t="s">
        <v>49</v>
      </c>
    </row>
    <row r="62" spans="2:15" x14ac:dyDescent="0.2">
      <c r="B62" s="225"/>
      <c r="C62" s="274" t="s">
        <v>192</v>
      </c>
      <c r="D62" s="274" t="s">
        <v>192</v>
      </c>
      <c r="E62" s="274" t="s">
        <v>192</v>
      </c>
      <c r="F62" s="274" t="s">
        <v>192</v>
      </c>
      <c r="G62" s="274" t="s">
        <v>192</v>
      </c>
      <c r="H62" s="274" t="s">
        <v>192</v>
      </c>
      <c r="I62" s="274" t="s">
        <v>192</v>
      </c>
      <c r="J62" s="274" t="s">
        <v>192</v>
      </c>
      <c r="K62" s="274" t="s">
        <v>192</v>
      </c>
      <c r="L62" s="274" t="s">
        <v>192</v>
      </c>
      <c r="M62" s="274" t="s">
        <v>192</v>
      </c>
      <c r="N62" s="274" t="s">
        <v>192</v>
      </c>
      <c r="O62" s="150" t="s">
        <v>50</v>
      </c>
    </row>
    <row r="63" spans="2:15" x14ac:dyDescent="0.2">
      <c r="B63" s="225"/>
      <c r="C63" s="274" t="s">
        <v>192</v>
      </c>
      <c r="D63" s="274" t="s">
        <v>192</v>
      </c>
      <c r="E63" s="274" t="s">
        <v>192</v>
      </c>
      <c r="F63" s="274" t="s">
        <v>192</v>
      </c>
      <c r="G63" s="274" t="s">
        <v>192</v>
      </c>
      <c r="H63" s="274" t="s">
        <v>192</v>
      </c>
      <c r="I63" s="274" t="s">
        <v>192</v>
      </c>
      <c r="J63" s="274" t="s">
        <v>192</v>
      </c>
      <c r="K63" s="274" t="s">
        <v>192</v>
      </c>
      <c r="L63" s="274" t="s">
        <v>192</v>
      </c>
      <c r="M63" s="274" t="s">
        <v>192</v>
      </c>
      <c r="N63" s="274" t="s">
        <v>192</v>
      </c>
      <c r="O63" s="150" t="s">
        <v>51</v>
      </c>
    </row>
    <row r="64" spans="2:15" ht="27" x14ac:dyDescent="0.2">
      <c r="B64" s="225"/>
      <c r="C64" s="274" t="s">
        <v>192</v>
      </c>
      <c r="D64" s="274" t="s">
        <v>192</v>
      </c>
      <c r="E64" s="274" t="s">
        <v>192</v>
      </c>
      <c r="F64" s="274" t="s">
        <v>192</v>
      </c>
      <c r="G64" s="274" t="s">
        <v>192</v>
      </c>
      <c r="H64" s="274" t="s">
        <v>192</v>
      </c>
      <c r="I64" s="274" t="s">
        <v>192</v>
      </c>
      <c r="J64" s="274" t="s">
        <v>192</v>
      </c>
      <c r="K64" s="274" t="s">
        <v>192</v>
      </c>
      <c r="L64" s="274" t="s">
        <v>192</v>
      </c>
      <c r="M64" s="274" t="s">
        <v>192</v>
      </c>
      <c r="N64" s="274" t="s">
        <v>192</v>
      </c>
      <c r="O64" s="150" t="s">
        <v>52</v>
      </c>
    </row>
    <row r="65" spans="2:15" ht="27" x14ac:dyDescent="0.2">
      <c r="B65" s="225"/>
      <c r="C65" s="274" t="s">
        <v>192</v>
      </c>
      <c r="D65" s="274" t="s">
        <v>192</v>
      </c>
      <c r="E65" s="274" t="s">
        <v>192</v>
      </c>
      <c r="F65" s="274" t="s">
        <v>192</v>
      </c>
      <c r="G65" s="274" t="s">
        <v>192</v>
      </c>
      <c r="H65" s="274" t="s">
        <v>192</v>
      </c>
      <c r="I65" s="274" t="s">
        <v>192</v>
      </c>
      <c r="J65" s="274" t="s">
        <v>192</v>
      </c>
      <c r="K65" s="274" t="s">
        <v>192</v>
      </c>
      <c r="L65" s="274" t="s">
        <v>192</v>
      </c>
      <c r="M65" s="274" t="s">
        <v>192</v>
      </c>
      <c r="N65" s="274" t="s">
        <v>192</v>
      </c>
      <c r="O65" s="150" t="s">
        <v>53</v>
      </c>
    </row>
    <row r="66" spans="2:15" ht="18" x14ac:dyDescent="0.2">
      <c r="B66" s="225"/>
      <c r="C66" s="274" t="s">
        <v>192</v>
      </c>
      <c r="D66" s="274" t="s">
        <v>192</v>
      </c>
      <c r="E66" s="274" t="s">
        <v>192</v>
      </c>
      <c r="F66" s="274" t="s">
        <v>192</v>
      </c>
      <c r="G66" s="274" t="s">
        <v>192</v>
      </c>
      <c r="H66" s="274" t="s">
        <v>192</v>
      </c>
      <c r="I66" s="274" t="s">
        <v>192</v>
      </c>
      <c r="J66" s="274" t="s">
        <v>192</v>
      </c>
      <c r="K66" s="274" t="s">
        <v>192</v>
      </c>
      <c r="L66" s="274" t="s">
        <v>192</v>
      </c>
      <c r="M66" s="274" t="s">
        <v>192</v>
      </c>
      <c r="N66" s="274" t="s">
        <v>192</v>
      </c>
      <c r="O66" s="150" t="s">
        <v>54</v>
      </c>
    </row>
    <row r="67" spans="2:15" ht="18" x14ac:dyDescent="0.2">
      <c r="B67" s="226"/>
      <c r="C67" s="275" t="s">
        <v>192</v>
      </c>
      <c r="D67" s="275" t="s">
        <v>192</v>
      </c>
      <c r="E67" s="275" t="s">
        <v>192</v>
      </c>
      <c r="F67" s="275" t="s">
        <v>192</v>
      </c>
      <c r="G67" s="275" t="s">
        <v>192</v>
      </c>
      <c r="H67" s="275" t="s">
        <v>192</v>
      </c>
      <c r="I67" s="275" t="s">
        <v>192</v>
      </c>
      <c r="J67" s="275" t="s">
        <v>192</v>
      </c>
      <c r="K67" s="275" t="s">
        <v>192</v>
      </c>
      <c r="L67" s="275" t="s">
        <v>192</v>
      </c>
      <c r="M67" s="275" t="s">
        <v>192</v>
      </c>
      <c r="N67" s="275" t="s">
        <v>192</v>
      </c>
      <c r="O67" s="150" t="s">
        <v>55</v>
      </c>
    </row>
    <row r="68" spans="2:15" ht="18" x14ac:dyDescent="0.2">
      <c r="B68" s="224" t="s">
        <v>42</v>
      </c>
      <c r="C68" s="273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150" t="s">
        <v>48</v>
      </c>
    </row>
    <row r="69" spans="2:15" x14ac:dyDescent="0.2">
      <c r="B69" s="225"/>
      <c r="C69" s="274" t="s">
        <v>192</v>
      </c>
      <c r="D69" s="274" t="s">
        <v>192</v>
      </c>
      <c r="E69" s="274" t="s">
        <v>192</v>
      </c>
      <c r="F69" s="274" t="s">
        <v>192</v>
      </c>
      <c r="G69" s="274" t="s">
        <v>192</v>
      </c>
      <c r="H69" s="274" t="s">
        <v>192</v>
      </c>
      <c r="I69" s="274" t="s">
        <v>192</v>
      </c>
      <c r="J69" s="274" t="s">
        <v>192</v>
      </c>
      <c r="K69" s="274" t="s">
        <v>192</v>
      </c>
      <c r="L69" s="274" t="s">
        <v>192</v>
      </c>
      <c r="M69" s="274" t="s">
        <v>192</v>
      </c>
      <c r="N69" s="274" t="s">
        <v>192</v>
      </c>
      <c r="O69" s="150" t="s">
        <v>49</v>
      </c>
    </row>
    <row r="70" spans="2:15" x14ac:dyDescent="0.2">
      <c r="B70" s="225"/>
      <c r="C70" s="274" t="s">
        <v>192</v>
      </c>
      <c r="D70" s="274" t="s">
        <v>192</v>
      </c>
      <c r="E70" s="274" t="s">
        <v>192</v>
      </c>
      <c r="F70" s="274" t="s">
        <v>192</v>
      </c>
      <c r="G70" s="274" t="s">
        <v>192</v>
      </c>
      <c r="H70" s="274" t="s">
        <v>192</v>
      </c>
      <c r="I70" s="274" t="s">
        <v>192</v>
      </c>
      <c r="J70" s="274" t="s">
        <v>192</v>
      </c>
      <c r="K70" s="274" t="s">
        <v>192</v>
      </c>
      <c r="L70" s="274" t="s">
        <v>192</v>
      </c>
      <c r="M70" s="274" t="s">
        <v>192</v>
      </c>
      <c r="N70" s="274" t="s">
        <v>192</v>
      </c>
      <c r="O70" s="150" t="s">
        <v>50</v>
      </c>
    </row>
    <row r="71" spans="2:15" x14ac:dyDescent="0.2">
      <c r="B71" s="225"/>
      <c r="C71" s="274" t="s">
        <v>192</v>
      </c>
      <c r="D71" s="274" t="s">
        <v>192</v>
      </c>
      <c r="E71" s="274" t="s">
        <v>192</v>
      </c>
      <c r="F71" s="274" t="s">
        <v>192</v>
      </c>
      <c r="G71" s="274" t="s">
        <v>192</v>
      </c>
      <c r="H71" s="274" t="s">
        <v>192</v>
      </c>
      <c r="I71" s="274" t="s">
        <v>192</v>
      </c>
      <c r="J71" s="274" t="s">
        <v>192</v>
      </c>
      <c r="K71" s="274" t="s">
        <v>192</v>
      </c>
      <c r="L71" s="274" t="s">
        <v>192</v>
      </c>
      <c r="M71" s="274" t="s">
        <v>192</v>
      </c>
      <c r="N71" s="274" t="s">
        <v>192</v>
      </c>
      <c r="O71" s="150" t="s">
        <v>51</v>
      </c>
    </row>
    <row r="72" spans="2:15" ht="27" x14ac:dyDescent="0.2">
      <c r="B72" s="225"/>
      <c r="C72" s="274" t="s">
        <v>192</v>
      </c>
      <c r="D72" s="274" t="s">
        <v>192</v>
      </c>
      <c r="E72" s="274" t="s">
        <v>192</v>
      </c>
      <c r="F72" s="274" t="s">
        <v>192</v>
      </c>
      <c r="G72" s="274" t="s">
        <v>192</v>
      </c>
      <c r="H72" s="274" t="s">
        <v>192</v>
      </c>
      <c r="I72" s="274" t="s">
        <v>192</v>
      </c>
      <c r="J72" s="274" t="s">
        <v>192</v>
      </c>
      <c r="K72" s="274" t="s">
        <v>192</v>
      </c>
      <c r="L72" s="274" t="s">
        <v>192</v>
      </c>
      <c r="M72" s="274" t="s">
        <v>192</v>
      </c>
      <c r="N72" s="274" t="s">
        <v>192</v>
      </c>
      <c r="O72" s="150" t="s">
        <v>52</v>
      </c>
    </row>
    <row r="73" spans="2:15" ht="27" x14ac:dyDescent="0.2">
      <c r="B73" s="225"/>
      <c r="C73" s="274" t="s">
        <v>192</v>
      </c>
      <c r="D73" s="274" t="s">
        <v>192</v>
      </c>
      <c r="E73" s="274" t="s">
        <v>192</v>
      </c>
      <c r="F73" s="274" t="s">
        <v>192</v>
      </c>
      <c r="G73" s="274" t="s">
        <v>192</v>
      </c>
      <c r="H73" s="274" t="s">
        <v>192</v>
      </c>
      <c r="I73" s="274" t="s">
        <v>192</v>
      </c>
      <c r="J73" s="274" t="s">
        <v>192</v>
      </c>
      <c r="K73" s="274" t="s">
        <v>192</v>
      </c>
      <c r="L73" s="274" t="s">
        <v>192</v>
      </c>
      <c r="M73" s="274" t="s">
        <v>192</v>
      </c>
      <c r="N73" s="274" t="s">
        <v>192</v>
      </c>
      <c r="O73" s="150" t="s">
        <v>53</v>
      </c>
    </row>
    <row r="74" spans="2:15" ht="18" x14ac:dyDescent="0.2">
      <c r="B74" s="225"/>
      <c r="C74" s="274" t="s">
        <v>192</v>
      </c>
      <c r="D74" s="274" t="s">
        <v>192</v>
      </c>
      <c r="E74" s="274" t="s">
        <v>192</v>
      </c>
      <c r="F74" s="274" t="s">
        <v>192</v>
      </c>
      <c r="G74" s="274" t="s">
        <v>192</v>
      </c>
      <c r="H74" s="274" t="s">
        <v>192</v>
      </c>
      <c r="I74" s="274" t="s">
        <v>192</v>
      </c>
      <c r="J74" s="274" t="s">
        <v>192</v>
      </c>
      <c r="K74" s="274" t="s">
        <v>192</v>
      </c>
      <c r="L74" s="274" t="s">
        <v>192</v>
      </c>
      <c r="M74" s="274" t="s">
        <v>192</v>
      </c>
      <c r="N74" s="274" t="s">
        <v>192</v>
      </c>
      <c r="O74" s="150" t="s">
        <v>54</v>
      </c>
    </row>
    <row r="75" spans="2:15" ht="18" x14ac:dyDescent="0.2">
      <c r="B75" s="226"/>
      <c r="C75" s="275" t="s">
        <v>192</v>
      </c>
      <c r="D75" s="275" t="s">
        <v>192</v>
      </c>
      <c r="E75" s="275" t="s">
        <v>192</v>
      </c>
      <c r="F75" s="275" t="s">
        <v>192</v>
      </c>
      <c r="G75" s="275" t="s">
        <v>192</v>
      </c>
      <c r="H75" s="275" t="s">
        <v>192</v>
      </c>
      <c r="I75" s="275" t="s">
        <v>192</v>
      </c>
      <c r="J75" s="275" t="s">
        <v>192</v>
      </c>
      <c r="K75" s="275" t="s">
        <v>192</v>
      </c>
      <c r="L75" s="275" t="s">
        <v>192</v>
      </c>
      <c r="M75" s="275" t="s">
        <v>192</v>
      </c>
      <c r="N75" s="275" t="s">
        <v>192</v>
      </c>
      <c r="O75" s="150" t="s">
        <v>55</v>
      </c>
    </row>
    <row r="76" spans="2:15" ht="18" x14ac:dyDescent="0.2">
      <c r="B76" s="224" t="s">
        <v>43</v>
      </c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0" t="s">
        <v>48</v>
      </c>
    </row>
    <row r="77" spans="2:15" x14ac:dyDescent="0.2">
      <c r="B77" s="225"/>
      <c r="C77" s="153">
        <v>1</v>
      </c>
      <c r="D77" s="153">
        <v>1</v>
      </c>
      <c r="E77" s="153">
        <v>1</v>
      </c>
      <c r="F77" s="153">
        <v>1</v>
      </c>
      <c r="G77" s="153">
        <v>1</v>
      </c>
      <c r="H77" s="152">
        <v>2</v>
      </c>
      <c r="I77" s="152">
        <v>2</v>
      </c>
      <c r="J77" s="153">
        <v>1</v>
      </c>
      <c r="K77" s="153">
        <v>1</v>
      </c>
      <c r="L77" s="153">
        <v>1</v>
      </c>
      <c r="M77" s="153">
        <v>1</v>
      </c>
      <c r="N77" s="153">
        <v>1</v>
      </c>
      <c r="O77" s="150" t="s">
        <v>49</v>
      </c>
    </row>
    <row r="78" spans="2:15" x14ac:dyDescent="0.2">
      <c r="B78" s="225"/>
      <c r="C78" s="272">
        <v>995.9</v>
      </c>
      <c r="D78" s="286">
        <v>951.7</v>
      </c>
      <c r="E78" s="272">
        <v>980.3</v>
      </c>
      <c r="F78" s="272">
        <v>991.8</v>
      </c>
      <c r="G78" s="286">
        <v>932.8</v>
      </c>
      <c r="H78" s="155">
        <v>606.20000000000005</v>
      </c>
      <c r="I78" s="155">
        <v>616.4</v>
      </c>
      <c r="J78" s="287">
        <v>902.6</v>
      </c>
      <c r="K78" s="154">
        <v>1049.8</v>
      </c>
      <c r="L78" s="154">
        <v>1049.7</v>
      </c>
      <c r="M78" s="202">
        <v>1092.5</v>
      </c>
      <c r="N78" s="202">
        <v>1103.5</v>
      </c>
      <c r="O78" s="150" t="s">
        <v>50</v>
      </c>
    </row>
    <row r="79" spans="2:15" x14ac:dyDescent="0.2">
      <c r="B79" s="225"/>
      <c r="C79" s="159">
        <v>778000</v>
      </c>
      <c r="D79" s="160">
        <v>711000</v>
      </c>
      <c r="E79" s="159">
        <v>753000</v>
      </c>
      <c r="F79" s="159">
        <v>771000</v>
      </c>
      <c r="G79" s="288">
        <v>682000</v>
      </c>
      <c r="H79" s="289">
        <v>352000</v>
      </c>
      <c r="I79" s="289">
        <v>346000</v>
      </c>
      <c r="J79" s="290">
        <v>639000</v>
      </c>
      <c r="K79" s="199">
        <v>865000</v>
      </c>
      <c r="L79" s="199">
        <v>865000</v>
      </c>
      <c r="M79" s="200">
        <v>937000</v>
      </c>
      <c r="N79" s="172">
        <v>956000</v>
      </c>
      <c r="O79" s="150" t="s">
        <v>51</v>
      </c>
    </row>
    <row r="80" spans="2:15" ht="27" x14ac:dyDescent="0.2">
      <c r="B80" s="225"/>
      <c r="C80" s="162">
        <v>1024.0999999999999</v>
      </c>
      <c r="D80" s="207">
        <v>971</v>
      </c>
      <c r="E80" s="162">
        <v>1022.5</v>
      </c>
      <c r="F80" s="163">
        <v>1035.8</v>
      </c>
      <c r="G80" s="207">
        <v>978.8</v>
      </c>
      <c r="H80" s="158">
        <v>686.4</v>
      </c>
      <c r="I80" s="291">
        <v>747.4</v>
      </c>
      <c r="J80" s="292">
        <v>928.1</v>
      </c>
      <c r="K80" s="161">
        <v>1069.0999999999999</v>
      </c>
      <c r="L80" s="161">
        <v>1068.5</v>
      </c>
      <c r="M80" s="167">
        <v>1124.4000000000001</v>
      </c>
      <c r="N80" s="167">
        <v>1113.2</v>
      </c>
      <c r="O80" s="150" t="s">
        <v>52</v>
      </c>
    </row>
    <row r="81" spans="2:15" ht="27" x14ac:dyDescent="0.2">
      <c r="B81" s="225"/>
      <c r="C81" s="163">
        <v>967.6</v>
      </c>
      <c r="D81" s="162">
        <v>932.4</v>
      </c>
      <c r="E81" s="162">
        <v>938.2</v>
      </c>
      <c r="F81" s="162">
        <v>947.8</v>
      </c>
      <c r="G81" s="207">
        <v>886.8</v>
      </c>
      <c r="H81" s="158">
        <v>526.1</v>
      </c>
      <c r="I81" s="158">
        <v>485.4</v>
      </c>
      <c r="J81" s="207">
        <v>877.1</v>
      </c>
      <c r="K81" s="161">
        <v>1030.5</v>
      </c>
      <c r="L81" s="161">
        <v>1030.9000000000001</v>
      </c>
      <c r="M81" s="167">
        <v>1060.7</v>
      </c>
      <c r="N81" s="167">
        <v>1093.8</v>
      </c>
      <c r="O81" s="150" t="s">
        <v>53</v>
      </c>
    </row>
    <row r="82" spans="2:15" ht="18" x14ac:dyDescent="0.2">
      <c r="B82" s="225"/>
      <c r="C82" s="207">
        <v>3325.3</v>
      </c>
      <c r="D82" s="206">
        <v>3192.7</v>
      </c>
      <c r="E82" s="207">
        <v>3301.7</v>
      </c>
      <c r="F82" s="162">
        <v>3337.2</v>
      </c>
      <c r="G82" s="206">
        <v>3119.1</v>
      </c>
      <c r="H82" s="158">
        <v>2398.1999999999998</v>
      </c>
      <c r="I82" s="158">
        <v>2313.4</v>
      </c>
      <c r="J82" s="292">
        <v>3001</v>
      </c>
      <c r="K82" s="163">
        <v>3475.4</v>
      </c>
      <c r="L82" s="163">
        <v>3515.9</v>
      </c>
      <c r="M82" s="161">
        <v>3629.4</v>
      </c>
      <c r="N82" s="173">
        <v>3893</v>
      </c>
      <c r="O82" s="150" t="s">
        <v>54</v>
      </c>
    </row>
    <row r="83" spans="2:15" ht="18" x14ac:dyDescent="0.2">
      <c r="B83" s="226"/>
      <c r="C83" s="168">
        <v>0.89300000000000002</v>
      </c>
      <c r="D83" s="166">
        <v>0.92200000000000004</v>
      </c>
      <c r="E83" s="169">
        <v>0.84199999999999997</v>
      </c>
      <c r="F83" s="169">
        <v>0.83699999999999997</v>
      </c>
      <c r="G83" s="212">
        <v>0.82099999999999995</v>
      </c>
      <c r="H83" s="293">
        <v>0.52500000000000002</v>
      </c>
      <c r="I83" s="165">
        <v>0.44600000000000001</v>
      </c>
      <c r="J83" s="168">
        <v>0.89300000000000002</v>
      </c>
      <c r="K83" s="166">
        <v>0.92900000000000005</v>
      </c>
      <c r="L83" s="166">
        <v>0.93100000000000005</v>
      </c>
      <c r="M83" s="168">
        <v>0.89</v>
      </c>
      <c r="N83" s="164">
        <v>0.96499999999999997</v>
      </c>
      <c r="O83" s="150" t="s">
        <v>55</v>
      </c>
    </row>
    <row r="84" spans="2:15" ht="18" x14ac:dyDescent="0.2">
      <c r="B84" s="224" t="s">
        <v>44</v>
      </c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0" t="s">
        <v>48</v>
      </c>
    </row>
    <row r="85" spans="2:15" x14ac:dyDescent="0.2">
      <c r="B85" s="225"/>
      <c r="C85" s="153">
        <v>1</v>
      </c>
      <c r="D85" s="153">
        <v>1</v>
      </c>
      <c r="E85" s="153">
        <v>1</v>
      </c>
      <c r="F85" s="153">
        <v>1</v>
      </c>
      <c r="G85" s="153">
        <v>1</v>
      </c>
      <c r="H85" s="153">
        <v>1</v>
      </c>
      <c r="I85" s="153">
        <v>1</v>
      </c>
      <c r="J85" s="153">
        <v>1</v>
      </c>
      <c r="K85" s="153">
        <v>1</v>
      </c>
      <c r="L85" s="153">
        <v>1</v>
      </c>
      <c r="M85" s="153">
        <v>1</v>
      </c>
      <c r="N85" s="153">
        <v>1</v>
      </c>
      <c r="O85" s="150" t="s">
        <v>49</v>
      </c>
    </row>
    <row r="86" spans="2:15" x14ac:dyDescent="0.2">
      <c r="B86" s="225"/>
      <c r="C86" s="272">
        <v>975.2</v>
      </c>
      <c r="D86" s="272">
        <v>970.4</v>
      </c>
      <c r="E86" s="286">
        <v>936</v>
      </c>
      <c r="F86" s="286">
        <v>956</v>
      </c>
      <c r="G86" s="287">
        <v>894.4</v>
      </c>
      <c r="H86" s="286">
        <v>928.5</v>
      </c>
      <c r="I86" s="286">
        <v>940.8</v>
      </c>
      <c r="J86" s="286">
        <v>951.9</v>
      </c>
      <c r="K86" s="154">
        <v>1054.5999999999999</v>
      </c>
      <c r="L86" s="154">
        <v>1076</v>
      </c>
      <c r="M86" s="170">
        <v>1142.2</v>
      </c>
      <c r="N86" s="202">
        <v>1098.0999999999999</v>
      </c>
      <c r="O86" s="150" t="s">
        <v>50</v>
      </c>
    </row>
    <row r="87" spans="2:15" x14ac:dyDescent="0.2">
      <c r="B87" s="225"/>
      <c r="C87" s="160">
        <v>745000</v>
      </c>
      <c r="D87" s="160">
        <v>739000</v>
      </c>
      <c r="E87" s="288">
        <v>687000</v>
      </c>
      <c r="F87" s="160">
        <v>717000</v>
      </c>
      <c r="G87" s="290">
        <v>628000</v>
      </c>
      <c r="H87" s="288">
        <v>675000</v>
      </c>
      <c r="I87" s="288">
        <v>695000</v>
      </c>
      <c r="J87" s="160">
        <v>711000</v>
      </c>
      <c r="K87" s="199">
        <v>873000</v>
      </c>
      <c r="L87" s="200">
        <v>909000</v>
      </c>
      <c r="M87" s="171">
        <v>1020000</v>
      </c>
      <c r="N87" s="200">
        <v>947000</v>
      </c>
      <c r="O87" s="150" t="s">
        <v>51</v>
      </c>
    </row>
    <row r="88" spans="2:15" ht="27" x14ac:dyDescent="0.2">
      <c r="B88" s="225"/>
      <c r="C88" s="162">
        <v>1023.7</v>
      </c>
      <c r="D88" s="207">
        <v>994.1</v>
      </c>
      <c r="E88" s="207">
        <v>980.3</v>
      </c>
      <c r="F88" s="207">
        <v>994.8</v>
      </c>
      <c r="G88" s="292">
        <v>913.7</v>
      </c>
      <c r="H88" s="207">
        <v>985.3</v>
      </c>
      <c r="I88" s="207">
        <v>964.3</v>
      </c>
      <c r="J88" s="207">
        <v>989.4</v>
      </c>
      <c r="K88" s="163">
        <v>1065.5</v>
      </c>
      <c r="L88" s="161">
        <v>1099.2</v>
      </c>
      <c r="M88" s="173">
        <v>1172.7</v>
      </c>
      <c r="N88" s="167">
        <v>1115.0999999999999</v>
      </c>
      <c r="O88" s="150" t="s">
        <v>52</v>
      </c>
    </row>
    <row r="89" spans="2:15" ht="27" x14ac:dyDescent="0.2">
      <c r="B89" s="225"/>
      <c r="C89" s="162">
        <v>926.7</v>
      </c>
      <c r="D89" s="162">
        <v>946.7</v>
      </c>
      <c r="E89" s="207">
        <v>891.7</v>
      </c>
      <c r="F89" s="162">
        <v>917.2</v>
      </c>
      <c r="G89" s="207">
        <v>875.1</v>
      </c>
      <c r="H89" s="207">
        <v>871.8</v>
      </c>
      <c r="I89" s="162">
        <v>917.4</v>
      </c>
      <c r="J89" s="162">
        <v>914.4</v>
      </c>
      <c r="K89" s="161">
        <v>1043.7</v>
      </c>
      <c r="L89" s="161">
        <v>1052.9000000000001</v>
      </c>
      <c r="M89" s="173">
        <v>1111.5999999999999</v>
      </c>
      <c r="N89" s="167">
        <v>1081.0999999999999</v>
      </c>
      <c r="O89" s="150" t="s">
        <v>53</v>
      </c>
    </row>
    <row r="90" spans="2:15" ht="18" x14ac:dyDescent="0.2">
      <c r="B90" s="225"/>
      <c r="C90" s="207">
        <v>3248.2</v>
      </c>
      <c r="D90" s="207">
        <v>3240.2</v>
      </c>
      <c r="E90" s="292">
        <v>3092.4</v>
      </c>
      <c r="F90" s="206">
        <v>3184.2</v>
      </c>
      <c r="G90" s="292">
        <v>2990.7</v>
      </c>
      <c r="H90" s="292">
        <v>3093.6</v>
      </c>
      <c r="I90" s="206">
        <v>3171.5</v>
      </c>
      <c r="J90" s="206">
        <v>3209.9</v>
      </c>
      <c r="K90" s="163">
        <v>3518.8</v>
      </c>
      <c r="L90" s="161">
        <v>3561.8</v>
      </c>
      <c r="M90" s="173">
        <v>3800.2</v>
      </c>
      <c r="N90" s="161">
        <v>3651.8</v>
      </c>
      <c r="O90" s="150" t="s">
        <v>54</v>
      </c>
    </row>
    <row r="91" spans="2:15" ht="18" x14ac:dyDescent="0.2">
      <c r="B91" s="226"/>
      <c r="C91" s="212">
        <v>0.82</v>
      </c>
      <c r="D91" s="166">
        <v>0.90700000000000003</v>
      </c>
      <c r="E91" s="169">
        <v>0.82699999999999996</v>
      </c>
      <c r="F91" s="169">
        <v>0.85</v>
      </c>
      <c r="G91" s="166">
        <v>0.91700000000000004</v>
      </c>
      <c r="H91" s="204">
        <v>0.78300000000000003</v>
      </c>
      <c r="I91" s="166">
        <v>0.90500000000000003</v>
      </c>
      <c r="J91" s="169">
        <v>0.85399999999999998</v>
      </c>
      <c r="K91" s="164">
        <v>0.95899999999999996</v>
      </c>
      <c r="L91" s="166">
        <v>0.91800000000000004</v>
      </c>
      <c r="M91" s="168">
        <v>0.89900000000000002</v>
      </c>
      <c r="N91" s="164">
        <v>0.94</v>
      </c>
      <c r="O91" s="150" t="s">
        <v>55</v>
      </c>
    </row>
    <row r="92" spans="2:15" ht="18" x14ac:dyDescent="0.2">
      <c r="B92" s="224" t="s">
        <v>45</v>
      </c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0" t="s">
        <v>48</v>
      </c>
    </row>
    <row r="93" spans="2:15" x14ac:dyDescent="0.2">
      <c r="B93" s="225"/>
      <c r="C93" s="153">
        <v>1</v>
      </c>
      <c r="D93" s="153">
        <v>1</v>
      </c>
      <c r="E93" s="153">
        <v>1</v>
      </c>
      <c r="F93" s="153">
        <v>1</v>
      </c>
      <c r="G93" s="153">
        <v>1</v>
      </c>
      <c r="H93" s="153">
        <v>1</v>
      </c>
      <c r="I93" s="153">
        <v>1</v>
      </c>
      <c r="J93" s="153">
        <v>1</v>
      </c>
      <c r="K93" s="153">
        <v>1</v>
      </c>
      <c r="L93" s="153">
        <v>1</v>
      </c>
      <c r="M93" s="153">
        <v>1</v>
      </c>
      <c r="N93" s="153">
        <v>1</v>
      </c>
      <c r="O93" s="150" t="s">
        <v>49</v>
      </c>
    </row>
    <row r="94" spans="2:15" x14ac:dyDescent="0.2">
      <c r="B94" s="225"/>
      <c r="C94" s="272">
        <v>975.4</v>
      </c>
      <c r="D94" s="286">
        <v>920.3</v>
      </c>
      <c r="E94" s="286">
        <v>940.3</v>
      </c>
      <c r="F94" s="286">
        <v>944</v>
      </c>
      <c r="G94" s="286">
        <v>924.9</v>
      </c>
      <c r="H94" s="286">
        <v>926.5</v>
      </c>
      <c r="I94" s="286">
        <v>942.8</v>
      </c>
      <c r="J94" s="286">
        <v>924.9</v>
      </c>
      <c r="K94" s="154">
        <v>1064.4000000000001</v>
      </c>
      <c r="L94" s="154">
        <v>1072.4000000000001</v>
      </c>
      <c r="M94" s="202">
        <v>1084.2</v>
      </c>
      <c r="N94" s="170">
        <v>1155.2</v>
      </c>
      <c r="O94" s="150" t="s">
        <v>50</v>
      </c>
    </row>
    <row r="95" spans="2:15" x14ac:dyDescent="0.2">
      <c r="B95" s="225"/>
      <c r="C95" s="160">
        <v>747000</v>
      </c>
      <c r="D95" s="288">
        <v>663000</v>
      </c>
      <c r="E95" s="288">
        <v>694000</v>
      </c>
      <c r="F95" s="160">
        <v>697000</v>
      </c>
      <c r="G95" s="288">
        <v>671000</v>
      </c>
      <c r="H95" s="288">
        <v>674000</v>
      </c>
      <c r="I95" s="160">
        <v>697000</v>
      </c>
      <c r="J95" s="288">
        <v>671000</v>
      </c>
      <c r="K95" s="199">
        <v>889000</v>
      </c>
      <c r="L95" s="200">
        <v>903000</v>
      </c>
      <c r="M95" s="200">
        <v>922000</v>
      </c>
      <c r="N95" s="171">
        <v>1050000</v>
      </c>
      <c r="O95" s="150" t="s">
        <v>51</v>
      </c>
    </row>
    <row r="96" spans="2:15" ht="27" x14ac:dyDescent="0.2">
      <c r="B96" s="225"/>
      <c r="C96" s="207">
        <v>995.7</v>
      </c>
      <c r="D96" s="207">
        <v>966.7</v>
      </c>
      <c r="E96" s="206">
        <v>953.5</v>
      </c>
      <c r="F96" s="162">
        <v>999.1</v>
      </c>
      <c r="G96" s="206">
        <v>950.9</v>
      </c>
      <c r="H96" s="206">
        <v>940.8</v>
      </c>
      <c r="I96" s="207">
        <v>971.9</v>
      </c>
      <c r="J96" s="206">
        <v>960.2</v>
      </c>
      <c r="K96" s="161">
        <v>1090.4000000000001</v>
      </c>
      <c r="L96" s="161">
        <v>1087.4000000000001</v>
      </c>
      <c r="M96" s="167">
        <v>1117.2</v>
      </c>
      <c r="N96" s="173">
        <v>1162</v>
      </c>
      <c r="O96" s="150" t="s">
        <v>52</v>
      </c>
    </row>
    <row r="97" spans="2:15" ht="27" x14ac:dyDescent="0.2">
      <c r="B97" s="225"/>
      <c r="C97" s="162">
        <v>955.1</v>
      </c>
      <c r="D97" s="207">
        <v>873.9</v>
      </c>
      <c r="E97" s="162">
        <v>927</v>
      </c>
      <c r="F97" s="207">
        <v>888.8</v>
      </c>
      <c r="G97" s="207">
        <v>898.9</v>
      </c>
      <c r="H97" s="162">
        <v>912.3</v>
      </c>
      <c r="I97" s="162">
        <v>913.8</v>
      </c>
      <c r="J97" s="207">
        <v>889.6</v>
      </c>
      <c r="K97" s="161">
        <v>1038.3</v>
      </c>
      <c r="L97" s="167">
        <v>1057.3</v>
      </c>
      <c r="M97" s="161">
        <v>1051.2</v>
      </c>
      <c r="N97" s="173">
        <v>1148.3</v>
      </c>
      <c r="O97" s="150" t="s">
        <v>53</v>
      </c>
    </row>
    <row r="98" spans="2:15" ht="18" x14ac:dyDescent="0.2">
      <c r="B98" s="225"/>
      <c r="C98" s="207">
        <v>3277.3</v>
      </c>
      <c r="D98" s="292">
        <v>3080</v>
      </c>
      <c r="E98" s="206">
        <v>3167.5</v>
      </c>
      <c r="F98" s="206">
        <v>3166.6</v>
      </c>
      <c r="G98" s="206">
        <v>3157.9</v>
      </c>
      <c r="H98" s="206">
        <v>3156.6</v>
      </c>
      <c r="I98" s="206">
        <v>3191.9</v>
      </c>
      <c r="J98" s="292">
        <v>3076.5</v>
      </c>
      <c r="K98" s="163">
        <v>3537.6</v>
      </c>
      <c r="L98" s="161">
        <v>3647.6</v>
      </c>
      <c r="M98" s="161">
        <v>3587.4</v>
      </c>
      <c r="N98" s="173">
        <v>3859.3</v>
      </c>
      <c r="O98" s="150" t="s">
        <v>54</v>
      </c>
    </row>
    <row r="99" spans="2:15" ht="18" x14ac:dyDescent="0.2">
      <c r="B99" s="226"/>
      <c r="C99" s="166">
        <v>0.92</v>
      </c>
      <c r="D99" s="212">
        <v>0.81699999999999995</v>
      </c>
      <c r="E99" s="164">
        <v>0.94499999999999995</v>
      </c>
      <c r="F99" s="212">
        <v>0.79100000000000004</v>
      </c>
      <c r="G99" s="168">
        <v>0.89400000000000002</v>
      </c>
      <c r="H99" s="164">
        <v>0.94</v>
      </c>
      <c r="I99" s="168">
        <v>0.88400000000000001</v>
      </c>
      <c r="J99" s="169">
        <v>0.85799999999999998</v>
      </c>
      <c r="K99" s="166">
        <v>0.90700000000000003</v>
      </c>
      <c r="L99" s="164">
        <v>0.94499999999999995</v>
      </c>
      <c r="M99" s="168">
        <v>0.88500000000000001</v>
      </c>
      <c r="N99" s="164">
        <v>0.97699999999999998</v>
      </c>
      <c r="O99" s="150" t="s">
        <v>55</v>
      </c>
    </row>
    <row r="100" spans="2:15" ht="18" x14ac:dyDescent="0.2">
      <c r="B100" s="224" t="s">
        <v>46</v>
      </c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0" t="s">
        <v>48</v>
      </c>
    </row>
    <row r="101" spans="2:15" x14ac:dyDescent="0.2">
      <c r="B101" s="225"/>
      <c r="C101" s="153">
        <v>1</v>
      </c>
      <c r="D101" s="153">
        <v>1</v>
      </c>
      <c r="E101" s="153">
        <v>1</v>
      </c>
      <c r="F101" s="153">
        <v>1</v>
      </c>
      <c r="G101" s="153">
        <v>1</v>
      </c>
      <c r="H101" s="153">
        <v>1</v>
      </c>
      <c r="I101" s="153">
        <v>1</v>
      </c>
      <c r="J101" s="153">
        <v>1</v>
      </c>
      <c r="K101" s="153">
        <v>1</v>
      </c>
      <c r="L101" s="153">
        <v>1</v>
      </c>
      <c r="M101" s="153">
        <v>1</v>
      </c>
      <c r="N101" s="153">
        <v>1</v>
      </c>
      <c r="O101" s="150" t="s">
        <v>49</v>
      </c>
    </row>
    <row r="102" spans="2:15" x14ac:dyDescent="0.2">
      <c r="B102" s="225"/>
      <c r="C102" s="286">
        <v>950.1</v>
      </c>
      <c r="D102" s="272">
        <v>984.9</v>
      </c>
      <c r="E102" s="272">
        <v>978.7</v>
      </c>
      <c r="F102" s="286">
        <v>945.9</v>
      </c>
      <c r="G102" s="286">
        <v>951.5</v>
      </c>
      <c r="H102" s="286">
        <v>920.1</v>
      </c>
      <c r="I102" s="272">
        <v>975</v>
      </c>
      <c r="J102" s="272">
        <v>976.1</v>
      </c>
      <c r="K102" s="154">
        <v>1053.7</v>
      </c>
      <c r="L102" s="154">
        <v>1063</v>
      </c>
      <c r="M102" s="170">
        <v>1118.3</v>
      </c>
      <c r="N102" s="202">
        <v>1095.9000000000001</v>
      </c>
      <c r="O102" s="150" t="s">
        <v>50</v>
      </c>
    </row>
    <row r="103" spans="2:15" x14ac:dyDescent="0.2">
      <c r="B103" s="225"/>
      <c r="C103" s="160">
        <v>706000</v>
      </c>
      <c r="D103" s="159">
        <v>762000</v>
      </c>
      <c r="E103" s="159">
        <v>749000</v>
      </c>
      <c r="F103" s="160">
        <v>703000</v>
      </c>
      <c r="G103" s="160">
        <v>710000</v>
      </c>
      <c r="H103" s="288">
        <v>664000</v>
      </c>
      <c r="I103" s="160">
        <v>744000</v>
      </c>
      <c r="J103" s="159">
        <v>747000</v>
      </c>
      <c r="K103" s="199">
        <v>871000</v>
      </c>
      <c r="L103" s="199">
        <v>887000</v>
      </c>
      <c r="M103" s="172">
        <v>982000</v>
      </c>
      <c r="N103" s="200">
        <v>943000</v>
      </c>
      <c r="O103" s="150" t="s">
        <v>51</v>
      </c>
    </row>
    <row r="104" spans="2:15" ht="27" x14ac:dyDescent="0.2">
      <c r="B104" s="225"/>
      <c r="C104" s="162">
        <v>1006.8</v>
      </c>
      <c r="D104" s="207">
        <v>997.4</v>
      </c>
      <c r="E104" s="163">
        <v>1043.0999999999999</v>
      </c>
      <c r="F104" s="206">
        <v>959.5</v>
      </c>
      <c r="G104" s="207">
        <v>995.4</v>
      </c>
      <c r="H104" s="206">
        <v>944.9</v>
      </c>
      <c r="I104" s="163">
        <v>1036</v>
      </c>
      <c r="J104" s="162">
        <v>1014.5</v>
      </c>
      <c r="K104" s="161">
        <v>1090.2</v>
      </c>
      <c r="L104" s="161">
        <v>1086.8</v>
      </c>
      <c r="M104" s="167">
        <v>1134.4000000000001</v>
      </c>
      <c r="N104" s="167">
        <v>1113.5999999999999</v>
      </c>
      <c r="O104" s="150" t="s">
        <v>52</v>
      </c>
    </row>
    <row r="105" spans="2:15" ht="27" x14ac:dyDescent="0.2">
      <c r="B105" s="225"/>
      <c r="C105" s="207">
        <v>893.4</v>
      </c>
      <c r="D105" s="163">
        <v>972.5</v>
      </c>
      <c r="E105" s="162">
        <v>914.3</v>
      </c>
      <c r="F105" s="162">
        <v>932.4</v>
      </c>
      <c r="G105" s="207">
        <v>907.6</v>
      </c>
      <c r="H105" s="207">
        <v>895.3</v>
      </c>
      <c r="I105" s="162">
        <v>914</v>
      </c>
      <c r="J105" s="162">
        <v>937.8</v>
      </c>
      <c r="K105" s="161">
        <v>1017.2</v>
      </c>
      <c r="L105" s="161">
        <v>1039.2</v>
      </c>
      <c r="M105" s="173">
        <v>1102.0999999999999</v>
      </c>
      <c r="N105" s="167">
        <v>1078.2</v>
      </c>
      <c r="O105" s="150" t="s">
        <v>53</v>
      </c>
    </row>
    <row r="106" spans="2:15" ht="18" x14ac:dyDescent="0.2">
      <c r="B106" s="225"/>
      <c r="C106" s="206">
        <v>3175.7</v>
      </c>
      <c r="D106" s="207">
        <v>3302.2</v>
      </c>
      <c r="E106" s="207">
        <v>3246.4</v>
      </c>
      <c r="F106" s="206">
        <v>3178.5</v>
      </c>
      <c r="G106" s="206">
        <v>3182.4</v>
      </c>
      <c r="H106" s="292">
        <v>3091.8</v>
      </c>
      <c r="I106" s="207">
        <v>3274.6</v>
      </c>
      <c r="J106" s="207">
        <v>3292.7</v>
      </c>
      <c r="K106" s="163">
        <v>3509</v>
      </c>
      <c r="L106" s="163">
        <v>3542.5</v>
      </c>
      <c r="M106" s="167">
        <v>3718.4</v>
      </c>
      <c r="N106" s="167">
        <v>3681.1</v>
      </c>
      <c r="O106" s="150" t="s">
        <v>54</v>
      </c>
    </row>
    <row r="107" spans="2:15" ht="18" x14ac:dyDescent="0.2">
      <c r="B107" s="226"/>
      <c r="C107" s="212">
        <v>0.78700000000000003</v>
      </c>
      <c r="D107" s="164">
        <v>0.95099999999999996</v>
      </c>
      <c r="E107" s="204">
        <v>0.76800000000000002</v>
      </c>
      <c r="F107" s="164">
        <v>0.94399999999999995</v>
      </c>
      <c r="G107" s="169">
        <v>0.83099999999999996</v>
      </c>
      <c r="H107" s="168">
        <v>0.89800000000000002</v>
      </c>
      <c r="I107" s="204">
        <v>0.77800000000000002</v>
      </c>
      <c r="J107" s="169">
        <v>0.85399999999999998</v>
      </c>
      <c r="K107" s="168">
        <v>0.871</v>
      </c>
      <c r="L107" s="166">
        <v>0.91400000000000003</v>
      </c>
      <c r="M107" s="164">
        <v>0.94399999999999995</v>
      </c>
      <c r="N107" s="166">
        <v>0.93700000000000006</v>
      </c>
      <c r="O107" s="150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4D5A-246D-403F-8C12-CF4B654A7480}">
  <dimension ref="A2:AC99"/>
  <sheetViews>
    <sheetView topLeftCell="B25" workbookViewId="0">
      <selection activeCell="V44" sqref="V44"/>
    </sheetView>
  </sheetViews>
  <sheetFormatPr defaultRowHeight="12.75" x14ac:dyDescent="0.2"/>
  <cols>
    <col min="1" max="1" width="20.7109375" style="92" customWidth="1"/>
    <col min="2" max="2" width="12.7109375" style="92" customWidth="1"/>
    <col min="3" max="28" width="9.140625" style="92"/>
    <col min="29" max="29" width="10.28515625" style="92" customWidth="1"/>
    <col min="30" max="16384" width="9.140625" style="92"/>
  </cols>
  <sheetData>
    <row r="2" spans="1:2" x14ac:dyDescent="0.2">
      <c r="A2" s="92" t="s">
        <v>0</v>
      </c>
      <c r="B2" s="92" t="s">
        <v>59</v>
      </c>
    </row>
    <row r="4" spans="1:2" x14ac:dyDescent="0.2">
      <c r="A4" s="92" t="s">
        <v>2</v>
      </c>
      <c r="B4" s="92" t="s">
        <v>167</v>
      </c>
    </row>
    <row r="5" spans="1:2" x14ac:dyDescent="0.2">
      <c r="A5" s="92" t="s">
        <v>4</v>
      </c>
      <c r="B5" s="92" t="s">
        <v>61</v>
      </c>
    </row>
    <row r="6" spans="1:2" x14ac:dyDescent="0.2">
      <c r="A6" s="92" t="s">
        <v>6</v>
      </c>
      <c r="B6" s="92" t="s">
        <v>7</v>
      </c>
    </row>
    <row r="7" spans="1:2" x14ac:dyDescent="0.2">
      <c r="A7" s="92" t="s">
        <v>8</v>
      </c>
      <c r="B7" s="93">
        <v>44288</v>
      </c>
    </row>
    <row r="8" spans="1:2" x14ac:dyDescent="0.2">
      <c r="A8" s="92" t="s">
        <v>9</v>
      </c>
      <c r="B8" s="94">
        <v>0.65221064814814811</v>
      </c>
    </row>
    <row r="9" spans="1:2" x14ac:dyDescent="0.2">
      <c r="A9" s="92" t="s">
        <v>10</v>
      </c>
      <c r="B9" s="92" t="s">
        <v>11</v>
      </c>
    </row>
    <row r="10" spans="1:2" x14ac:dyDescent="0.2">
      <c r="A10" s="92" t="s">
        <v>12</v>
      </c>
      <c r="B10" s="92">
        <v>1509096</v>
      </c>
    </row>
    <row r="11" spans="1:2" x14ac:dyDescent="0.2">
      <c r="A11" s="92" t="s">
        <v>13</v>
      </c>
      <c r="B11" s="92" t="s">
        <v>14</v>
      </c>
    </row>
    <row r="13" spans="1:2" x14ac:dyDescent="0.2">
      <c r="A13" s="95" t="s">
        <v>15</v>
      </c>
      <c r="B13" s="96"/>
    </row>
    <row r="14" spans="1:2" x14ac:dyDescent="0.2">
      <c r="A14" s="92" t="s">
        <v>16</v>
      </c>
      <c r="B14" s="92" t="s">
        <v>17</v>
      </c>
    </row>
    <row r="15" spans="1:2" x14ac:dyDescent="0.2">
      <c r="A15" s="92" t="s">
        <v>18</v>
      </c>
    </row>
    <row r="16" spans="1:2" x14ac:dyDescent="0.2">
      <c r="A16" s="92" t="s">
        <v>19</v>
      </c>
      <c r="B16" s="92" t="s">
        <v>20</v>
      </c>
    </row>
    <row r="17" spans="1:29" x14ac:dyDescent="0.2">
      <c r="B17" s="92" t="s">
        <v>21</v>
      </c>
    </row>
    <row r="18" spans="1:29" x14ac:dyDescent="0.2">
      <c r="A18" s="92" t="s">
        <v>22</v>
      </c>
      <c r="B18" s="92" t="s">
        <v>23</v>
      </c>
    </row>
    <row r="19" spans="1:29" x14ac:dyDescent="0.2">
      <c r="B19" s="92" t="s">
        <v>24</v>
      </c>
    </row>
    <row r="20" spans="1:29" x14ac:dyDescent="0.2">
      <c r="B20" s="92" t="s">
        <v>62</v>
      </c>
    </row>
    <row r="21" spans="1:29" x14ac:dyDescent="0.2">
      <c r="B21" s="92" t="s">
        <v>26</v>
      </c>
    </row>
    <row r="22" spans="1:29" x14ac:dyDescent="0.2">
      <c r="B22" s="92" t="s">
        <v>27</v>
      </c>
    </row>
    <row r="23" spans="1:29" x14ac:dyDescent="0.2">
      <c r="B23" s="92" t="s">
        <v>28</v>
      </c>
    </row>
    <row r="24" spans="1:29" x14ac:dyDescent="0.2">
      <c r="B24" s="92" t="s">
        <v>29</v>
      </c>
    </row>
    <row r="25" spans="1:29" x14ac:dyDescent="0.2">
      <c r="B25" s="92" t="s">
        <v>30</v>
      </c>
    </row>
    <row r="26" spans="1:29" x14ac:dyDescent="0.2">
      <c r="B26" s="92" t="s">
        <v>31</v>
      </c>
    </row>
    <row r="27" spans="1:29" x14ac:dyDescent="0.2">
      <c r="B27" s="92" t="s">
        <v>32</v>
      </c>
    </row>
    <row r="29" spans="1:29" x14ac:dyDescent="0.2">
      <c r="A29" s="95" t="s">
        <v>33</v>
      </c>
      <c r="B29" s="96"/>
    </row>
    <row r="31" spans="1:29" x14ac:dyDescent="0.2">
      <c r="B31" s="97"/>
      <c r="C31" s="98">
        <v>1</v>
      </c>
      <c r="D31" s="98">
        <v>2</v>
      </c>
      <c r="E31" s="98">
        <v>3</v>
      </c>
      <c r="F31" s="98">
        <v>4</v>
      </c>
      <c r="G31" s="98">
        <v>5</v>
      </c>
      <c r="H31" s="98">
        <v>6</v>
      </c>
      <c r="I31" s="98">
        <v>7</v>
      </c>
      <c r="J31" s="98">
        <v>8</v>
      </c>
      <c r="K31" s="98">
        <v>9</v>
      </c>
      <c r="L31" s="98">
        <v>10</v>
      </c>
      <c r="M31" s="98">
        <v>11</v>
      </c>
      <c r="N31" s="98">
        <v>12</v>
      </c>
      <c r="P31" s="97"/>
      <c r="Q31" s="98">
        <v>1</v>
      </c>
      <c r="R31" s="98">
        <v>2</v>
      </c>
      <c r="S31" s="98">
        <v>3</v>
      </c>
      <c r="T31" s="98">
        <v>4</v>
      </c>
      <c r="U31" s="98">
        <v>5</v>
      </c>
      <c r="V31" s="98">
        <v>6</v>
      </c>
      <c r="W31" s="98">
        <v>7</v>
      </c>
      <c r="X31" s="98">
        <v>8</v>
      </c>
      <c r="Y31" s="98">
        <v>9</v>
      </c>
      <c r="Z31" s="98">
        <v>10</v>
      </c>
      <c r="AA31" s="98">
        <v>11</v>
      </c>
      <c r="AB31" s="98">
        <v>12</v>
      </c>
    </row>
    <row r="32" spans="1:29" x14ac:dyDescent="0.2">
      <c r="B32" s="98" t="s">
        <v>35</v>
      </c>
      <c r="C32" s="99" t="s">
        <v>63</v>
      </c>
      <c r="D32" s="99" t="s">
        <v>64</v>
      </c>
      <c r="E32" s="99" t="s">
        <v>65</v>
      </c>
      <c r="F32" s="99" t="s">
        <v>66</v>
      </c>
      <c r="G32" s="99" t="s">
        <v>67</v>
      </c>
      <c r="H32" s="99" t="s">
        <v>68</v>
      </c>
      <c r="I32" s="99" t="s">
        <v>69</v>
      </c>
      <c r="J32" s="99" t="s">
        <v>70</v>
      </c>
      <c r="K32" s="99" t="s">
        <v>71</v>
      </c>
      <c r="L32" s="99" t="s">
        <v>72</v>
      </c>
      <c r="M32" s="99" t="s">
        <v>73</v>
      </c>
      <c r="N32" s="99" t="s">
        <v>74</v>
      </c>
      <c r="O32" s="100" t="s">
        <v>38</v>
      </c>
      <c r="P32" s="98" t="s">
        <v>35</v>
      </c>
      <c r="Q32" s="101"/>
      <c r="R32" s="101"/>
      <c r="S32" s="101"/>
      <c r="T32" s="101"/>
      <c r="U32" s="101"/>
      <c r="V32" s="101"/>
      <c r="W32" s="101"/>
      <c r="X32" s="101"/>
      <c r="Y32" s="102" t="s">
        <v>159</v>
      </c>
      <c r="Z32" s="102" t="s">
        <v>159</v>
      </c>
      <c r="AA32" s="102" t="s">
        <v>159</v>
      </c>
      <c r="AB32" s="125" t="s">
        <v>159</v>
      </c>
      <c r="AC32" s="126" t="s">
        <v>168</v>
      </c>
    </row>
    <row r="33" spans="1:28" x14ac:dyDescent="0.2">
      <c r="B33" s="98" t="s">
        <v>39</v>
      </c>
      <c r="C33" s="99" t="s">
        <v>75</v>
      </c>
      <c r="D33" s="99" t="s">
        <v>76</v>
      </c>
      <c r="E33" s="99" t="s">
        <v>77</v>
      </c>
      <c r="F33" s="99" t="s">
        <v>78</v>
      </c>
      <c r="G33" s="99" t="s">
        <v>79</v>
      </c>
      <c r="H33" s="99" t="s">
        <v>80</v>
      </c>
      <c r="I33" s="99" t="s">
        <v>81</v>
      </c>
      <c r="J33" s="99" t="s">
        <v>82</v>
      </c>
      <c r="K33" s="99" t="s">
        <v>83</v>
      </c>
      <c r="L33" s="99" t="s">
        <v>84</v>
      </c>
      <c r="M33" s="99" t="s">
        <v>85</v>
      </c>
      <c r="N33" s="99" t="s">
        <v>86</v>
      </c>
      <c r="O33" s="100" t="s">
        <v>38</v>
      </c>
      <c r="P33" s="98" t="s">
        <v>39</v>
      </c>
      <c r="Q33" s="101"/>
      <c r="R33" s="101"/>
      <c r="S33" s="101"/>
      <c r="T33" s="101"/>
      <c r="U33" s="101"/>
      <c r="V33" s="101"/>
      <c r="W33" s="101"/>
      <c r="X33" s="101"/>
      <c r="Y33" s="102">
        <v>68</v>
      </c>
      <c r="Z33" s="102">
        <v>68</v>
      </c>
      <c r="AA33" s="102">
        <v>68</v>
      </c>
      <c r="AB33" s="102">
        <v>68</v>
      </c>
    </row>
    <row r="34" spans="1:28" x14ac:dyDescent="0.2">
      <c r="B34" s="98" t="s">
        <v>41</v>
      </c>
      <c r="C34" s="99" t="s">
        <v>87</v>
      </c>
      <c r="D34" s="99" t="s">
        <v>88</v>
      </c>
      <c r="E34" s="99" t="s">
        <v>89</v>
      </c>
      <c r="F34" s="99" t="s">
        <v>90</v>
      </c>
      <c r="G34" s="99" t="s">
        <v>91</v>
      </c>
      <c r="H34" s="99" t="s">
        <v>92</v>
      </c>
      <c r="I34" s="99" t="s">
        <v>93</v>
      </c>
      <c r="J34" s="99" t="s">
        <v>94</v>
      </c>
      <c r="K34" s="99" t="s">
        <v>95</v>
      </c>
      <c r="L34" s="99" t="s">
        <v>96</v>
      </c>
      <c r="M34" s="99" t="s">
        <v>97</v>
      </c>
      <c r="N34" s="99" t="s">
        <v>98</v>
      </c>
      <c r="O34" s="100" t="s">
        <v>38</v>
      </c>
      <c r="P34" s="98" t="s">
        <v>41</v>
      </c>
      <c r="Q34" s="101"/>
      <c r="R34" s="101"/>
      <c r="S34" s="101"/>
      <c r="T34" s="101"/>
      <c r="U34" s="101"/>
      <c r="V34" s="101"/>
      <c r="W34" s="101"/>
      <c r="X34" s="101"/>
      <c r="Y34" s="102">
        <v>39</v>
      </c>
      <c r="Z34" s="102">
        <v>39</v>
      </c>
      <c r="AA34" s="102">
        <v>39</v>
      </c>
      <c r="AB34" s="102">
        <v>39</v>
      </c>
    </row>
    <row r="35" spans="1:28" x14ac:dyDescent="0.2">
      <c r="B35" s="98" t="s">
        <v>42</v>
      </c>
      <c r="C35" s="99" t="s">
        <v>99</v>
      </c>
      <c r="D35" s="99" t="s">
        <v>100</v>
      </c>
      <c r="E35" s="99" t="s">
        <v>101</v>
      </c>
      <c r="F35" s="99" t="s">
        <v>102</v>
      </c>
      <c r="G35" s="99" t="s">
        <v>103</v>
      </c>
      <c r="H35" s="99" t="s">
        <v>104</v>
      </c>
      <c r="I35" s="99" t="s">
        <v>105</v>
      </c>
      <c r="J35" s="99" t="s">
        <v>106</v>
      </c>
      <c r="K35" s="99" t="s">
        <v>107</v>
      </c>
      <c r="L35" s="99" t="s">
        <v>108</v>
      </c>
      <c r="M35" s="99" t="s">
        <v>109</v>
      </c>
      <c r="N35" s="99" t="s">
        <v>110</v>
      </c>
      <c r="O35" s="100" t="s">
        <v>38</v>
      </c>
      <c r="P35" s="98" t="s">
        <v>42</v>
      </c>
      <c r="Q35" s="101"/>
      <c r="R35" s="101"/>
      <c r="S35" s="101"/>
      <c r="T35" s="101"/>
      <c r="U35" s="101"/>
      <c r="V35" s="101"/>
      <c r="W35" s="101"/>
      <c r="X35" s="101"/>
      <c r="Y35" s="102" t="s">
        <v>160</v>
      </c>
      <c r="Z35" s="102" t="s">
        <v>160</v>
      </c>
      <c r="AA35" s="102" t="s">
        <v>160</v>
      </c>
      <c r="AB35" s="102" t="s">
        <v>160</v>
      </c>
    </row>
    <row r="36" spans="1:28" x14ac:dyDescent="0.2">
      <c r="B36" s="98" t="s">
        <v>43</v>
      </c>
      <c r="C36" s="99" t="s">
        <v>111</v>
      </c>
      <c r="D36" s="99" t="s">
        <v>112</v>
      </c>
      <c r="E36" s="99" t="s">
        <v>113</v>
      </c>
      <c r="F36" s="99" t="s">
        <v>114</v>
      </c>
      <c r="G36" s="99" t="s">
        <v>115</v>
      </c>
      <c r="H36" s="99" t="s">
        <v>116</v>
      </c>
      <c r="I36" s="99" t="s">
        <v>117</v>
      </c>
      <c r="J36" s="99" t="s">
        <v>118</v>
      </c>
      <c r="K36" s="99" t="s">
        <v>119</v>
      </c>
      <c r="L36" s="99" t="s">
        <v>120</v>
      </c>
      <c r="M36" s="99" t="s">
        <v>121</v>
      </c>
      <c r="N36" s="99" t="s">
        <v>122</v>
      </c>
      <c r="O36" s="100" t="s">
        <v>38</v>
      </c>
      <c r="P36" s="98" t="s">
        <v>43</v>
      </c>
      <c r="Q36" s="101"/>
      <c r="R36" s="101"/>
      <c r="S36" s="101"/>
      <c r="T36" s="101"/>
      <c r="U36" s="101"/>
      <c r="V36" s="101"/>
      <c r="W36" s="101"/>
      <c r="X36" s="101"/>
      <c r="Y36" s="102">
        <v>309</v>
      </c>
      <c r="Z36" s="102">
        <v>309</v>
      </c>
      <c r="AA36" s="102">
        <v>309</v>
      </c>
      <c r="AB36" s="102">
        <v>309</v>
      </c>
    </row>
    <row r="37" spans="1:28" x14ac:dyDescent="0.2">
      <c r="B37" s="98" t="s">
        <v>44</v>
      </c>
      <c r="C37" s="99" t="s">
        <v>123</v>
      </c>
      <c r="D37" s="99" t="s">
        <v>124</v>
      </c>
      <c r="E37" s="99" t="s">
        <v>125</v>
      </c>
      <c r="F37" s="99" t="s">
        <v>126</v>
      </c>
      <c r="G37" s="99" t="s">
        <v>127</v>
      </c>
      <c r="H37" s="99" t="s">
        <v>128</v>
      </c>
      <c r="I37" s="99" t="s">
        <v>129</v>
      </c>
      <c r="J37" s="99" t="s">
        <v>130</v>
      </c>
      <c r="K37" s="99" t="s">
        <v>131</v>
      </c>
      <c r="L37" s="99" t="s">
        <v>132</v>
      </c>
      <c r="M37" s="99" t="s">
        <v>133</v>
      </c>
      <c r="N37" s="99" t="s">
        <v>134</v>
      </c>
      <c r="O37" s="100" t="s">
        <v>38</v>
      </c>
      <c r="P37" s="98" t="s">
        <v>44</v>
      </c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</row>
    <row r="38" spans="1:28" x14ac:dyDescent="0.2">
      <c r="B38" s="98" t="s">
        <v>45</v>
      </c>
      <c r="C38" s="99" t="s">
        <v>135</v>
      </c>
      <c r="D38" s="99" t="s">
        <v>136</v>
      </c>
      <c r="E38" s="99" t="s">
        <v>137</v>
      </c>
      <c r="F38" s="99" t="s">
        <v>138</v>
      </c>
      <c r="G38" s="99" t="s">
        <v>139</v>
      </c>
      <c r="H38" s="99" t="s">
        <v>140</v>
      </c>
      <c r="I38" s="99" t="s">
        <v>141</v>
      </c>
      <c r="J38" s="99" t="s">
        <v>142</v>
      </c>
      <c r="K38" s="99" t="s">
        <v>143</v>
      </c>
      <c r="L38" s="99" t="s">
        <v>144</v>
      </c>
      <c r="M38" s="99" t="s">
        <v>145</v>
      </c>
      <c r="N38" s="99" t="s">
        <v>146</v>
      </c>
      <c r="O38" s="100" t="s">
        <v>38</v>
      </c>
      <c r="P38" s="98" t="s">
        <v>45</v>
      </c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</row>
    <row r="39" spans="1:28" x14ac:dyDescent="0.2">
      <c r="B39" s="98" t="s">
        <v>46</v>
      </c>
      <c r="C39" s="99" t="s">
        <v>147</v>
      </c>
      <c r="D39" s="99" t="s">
        <v>148</v>
      </c>
      <c r="E39" s="99" t="s">
        <v>149</v>
      </c>
      <c r="F39" s="99" t="s">
        <v>150</v>
      </c>
      <c r="G39" s="99" t="s">
        <v>151</v>
      </c>
      <c r="H39" s="99" t="s">
        <v>152</v>
      </c>
      <c r="I39" s="99" t="s">
        <v>153</v>
      </c>
      <c r="J39" s="99" t="s">
        <v>154</v>
      </c>
      <c r="K39" s="99" t="s">
        <v>155</v>
      </c>
      <c r="L39" s="99" t="s">
        <v>156</v>
      </c>
      <c r="M39" s="99" t="s">
        <v>157</v>
      </c>
      <c r="N39" s="99" t="s">
        <v>158</v>
      </c>
      <c r="O39" s="100" t="s">
        <v>38</v>
      </c>
      <c r="P39" s="98" t="s">
        <v>46</v>
      </c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</row>
    <row r="41" spans="1:28" x14ac:dyDescent="0.2">
      <c r="A41" s="95" t="s">
        <v>47</v>
      </c>
      <c r="B41" s="96"/>
    </row>
    <row r="42" spans="1:28" x14ac:dyDescent="0.2">
      <c r="Q42" s="127"/>
    </row>
    <row r="43" spans="1:28" x14ac:dyDescent="0.2">
      <c r="B43" s="97"/>
      <c r="C43" s="98">
        <v>1</v>
      </c>
      <c r="D43" s="98">
        <v>2</v>
      </c>
      <c r="E43" s="98">
        <v>3</v>
      </c>
      <c r="F43" s="98">
        <v>4</v>
      </c>
      <c r="G43" s="98">
        <v>5</v>
      </c>
      <c r="H43" s="98">
        <v>6</v>
      </c>
      <c r="I43" s="98">
        <v>7</v>
      </c>
      <c r="J43" s="98">
        <v>8</v>
      </c>
      <c r="K43" s="98">
        <v>9</v>
      </c>
      <c r="L43" s="98">
        <v>10</v>
      </c>
      <c r="M43" s="98">
        <v>11</v>
      </c>
      <c r="N43" s="98">
        <v>12</v>
      </c>
      <c r="Q43" s="127"/>
    </row>
    <row r="44" spans="1:28" x14ac:dyDescent="0.2">
      <c r="B44" s="221" t="s">
        <v>35</v>
      </c>
      <c r="C44" s="104">
        <v>0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5">
        <v>1</v>
      </c>
      <c r="L44" s="105">
        <v>1</v>
      </c>
      <c r="M44" s="105">
        <v>1</v>
      </c>
      <c r="N44" s="104">
        <v>0</v>
      </c>
      <c r="O44" s="100" t="s">
        <v>49</v>
      </c>
      <c r="Q44" s="128"/>
      <c r="R44" s="92" t="s">
        <v>166</v>
      </c>
    </row>
    <row r="45" spans="1:28" x14ac:dyDescent="0.2">
      <c r="B45" s="222"/>
      <c r="C45" s="107">
        <v>0</v>
      </c>
      <c r="D45" s="107">
        <v>0</v>
      </c>
      <c r="E45" s="107">
        <v>0</v>
      </c>
      <c r="F45" s="107">
        <v>0</v>
      </c>
      <c r="G45" s="107">
        <v>0</v>
      </c>
      <c r="H45" s="107">
        <v>0</v>
      </c>
      <c r="I45" s="107">
        <v>0</v>
      </c>
      <c r="J45" s="107">
        <v>0</v>
      </c>
      <c r="K45" s="108">
        <v>1105</v>
      </c>
      <c r="L45" s="108">
        <v>1157.5</v>
      </c>
      <c r="M45" s="108">
        <v>1153.0999999999999</v>
      </c>
      <c r="N45" s="107">
        <v>0</v>
      </c>
      <c r="O45" s="100" t="s">
        <v>50</v>
      </c>
      <c r="Q45" s="126">
        <v>68</v>
      </c>
      <c r="R45" s="106">
        <f>AVERAGE(K53:N53)</f>
        <v>1107500</v>
      </c>
    </row>
    <row r="46" spans="1:28" x14ac:dyDescent="0.2">
      <c r="B46" s="222"/>
      <c r="C46" s="109">
        <v>0</v>
      </c>
      <c r="D46" s="109">
        <v>0</v>
      </c>
      <c r="E46" s="109">
        <v>0</v>
      </c>
      <c r="F46" s="109">
        <v>0</v>
      </c>
      <c r="G46" s="109">
        <v>0</v>
      </c>
      <c r="H46" s="109">
        <v>0</v>
      </c>
      <c r="I46" s="109">
        <v>0</v>
      </c>
      <c r="J46" s="109">
        <v>0</v>
      </c>
      <c r="K46" s="110">
        <v>959000</v>
      </c>
      <c r="L46" s="111">
        <v>1050000</v>
      </c>
      <c r="M46" s="111">
        <v>1040000</v>
      </c>
      <c r="N46" s="109">
        <v>0</v>
      </c>
      <c r="O46" s="100" t="s">
        <v>51</v>
      </c>
      <c r="Q46" s="126">
        <v>309</v>
      </c>
      <c r="R46" s="106">
        <f>AVERAGE(K74:N74)</f>
        <v>1015500</v>
      </c>
    </row>
    <row r="47" spans="1:28" ht="27" x14ac:dyDescent="0.2">
      <c r="B47" s="222"/>
      <c r="C47" s="109">
        <v>0</v>
      </c>
      <c r="D47" s="109">
        <v>0</v>
      </c>
      <c r="E47" s="109">
        <v>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12">
        <v>1115.8</v>
      </c>
      <c r="L47" s="112">
        <v>1194</v>
      </c>
      <c r="M47" s="112">
        <v>1189</v>
      </c>
      <c r="N47" s="109">
        <v>0</v>
      </c>
      <c r="O47" s="100" t="s">
        <v>52</v>
      </c>
      <c r="Q47" s="128"/>
      <c r="R47" s="106"/>
    </row>
    <row r="48" spans="1:28" ht="27" x14ac:dyDescent="0.2">
      <c r="B48" s="222"/>
      <c r="C48" s="109">
        <v>0</v>
      </c>
      <c r="D48" s="109">
        <v>0</v>
      </c>
      <c r="E48" s="109">
        <v>0</v>
      </c>
      <c r="F48" s="109">
        <v>0</v>
      </c>
      <c r="G48" s="109">
        <v>0</v>
      </c>
      <c r="H48" s="109">
        <v>0</v>
      </c>
      <c r="I48" s="109">
        <v>0</v>
      </c>
      <c r="J48" s="109">
        <v>0</v>
      </c>
      <c r="K48" s="112">
        <v>1094.3</v>
      </c>
      <c r="L48" s="112">
        <v>1121</v>
      </c>
      <c r="M48" s="112">
        <v>1117.3</v>
      </c>
      <c r="N48" s="109">
        <v>0</v>
      </c>
      <c r="O48" s="100" t="s">
        <v>53</v>
      </c>
    </row>
    <row r="49" spans="2:15" ht="18" x14ac:dyDescent="0.2">
      <c r="B49" s="222"/>
      <c r="C49" s="109">
        <v>0</v>
      </c>
      <c r="D49" s="109">
        <v>0</v>
      </c>
      <c r="E49" s="109">
        <v>0</v>
      </c>
      <c r="F49" s="109">
        <v>0</v>
      </c>
      <c r="G49" s="109">
        <v>0</v>
      </c>
      <c r="H49" s="109">
        <v>0</v>
      </c>
      <c r="I49" s="109">
        <v>0</v>
      </c>
      <c r="J49" s="109">
        <v>0</v>
      </c>
      <c r="K49" s="112">
        <v>3673.1</v>
      </c>
      <c r="L49" s="113">
        <v>3873.5</v>
      </c>
      <c r="M49" s="113">
        <v>3870.9</v>
      </c>
      <c r="N49" s="109">
        <v>0</v>
      </c>
      <c r="O49" s="100" t="s">
        <v>54</v>
      </c>
    </row>
    <row r="50" spans="2:15" ht="18" x14ac:dyDescent="0.2">
      <c r="B50" s="223"/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v>0</v>
      </c>
      <c r="I50" s="114">
        <v>0</v>
      </c>
      <c r="J50" s="114">
        <v>0</v>
      </c>
      <c r="K50" s="115">
        <v>0.96199999999999997</v>
      </c>
      <c r="L50" s="116">
        <v>0.88100000000000001</v>
      </c>
      <c r="M50" s="116">
        <v>0.88300000000000001</v>
      </c>
      <c r="N50" s="114">
        <v>0</v>
      </c>
      <c r="O50" s="100" t="s">
        <v>55</v>
      </c>
    </row>
    <row r="51" spans="2:15" x14ac:dyDescent="0.2">
      <c r="B51" s="221" t="s">
        <v>39</v>
      </c>
      <c r="C51" s="104">
        <v>0</v>
      </c>
      <c r="D51" s="104">
        <v>0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0</v>
      </c>
      <c r="K51" s="105">
        <v>1</v>
      </c>
      <c r="L51" s="105">
        <v>1</v>
      </c>
      <c r="M51" s="105">
        <v>1</v>
      </c>
      <c r="N51" s="105">
        <v>1</v>
      </c>
      <c r="O51" s="100" t="s">
        <v>49</v>
      </c>
    </row>
    <row r="52" spans="2:15" x14ac:dyDescent="0.2">
      <c r="B52" s="222"/>
      <c r="C52" s="107">
        <v>0</v>
      </c>
      <c r="D52" s="107">
        <v>0</v>
      </c>
      <c r="E52" s="107">
        <v>0</v>
      </c>
      <c r="F52" s="107">
        <v>0</v>
      </c>
      <c r="G52" s="107">
        <v>0</v>
      </c>
      <c r="H52" s="107">
        <v>0</v>
      </c>
      <c r="I52" s="107">
        <v>0</v>
      </c>
      <c r="J52" s="107">
        <v>0</v>
      </c>
      <c r="K52" s="117">
        <v>1193.7</v>
      </c>
      <c r="L52" s="117">
        <v>1184.2</v>
      </c>
      <c r="M52" s="117">
        <v>1218.7</v>
      </c>
      <c r="N52" s="108">
        <v>1151</v>
      </c>
      <c r="O52" s="100" t="s">
        <v>50</v>
      </c>
    </row>
    <row r="53" spans="2:15" x14ac:dyDescent="0.2">
      <c r="B53" s="222"/>
      <c r="C53" s="109">
        <v>0</v>
      </c>
      <c r="D53" s="109">
        <v>0</v>
      </c>
      <c r="E53" s="109">
        <v>0</v>
      </c>
      <c r="F53" s="109">
        <v>0</v>
      </c>
      <c r="G53" s="109">
        <v>0</v>
      </c>
      <c r="H53" s="109">
        <v>0</v>
      </c>
      <c r="I53" s="109">
        <v>0</v>
      </c>
      <c r="J53" s="109">
        <v>0</v>
      </c>
      <c r="K53" s="111">
        <v>1120000</v>
      </c>
      <c r="L53" s="111">
        <v>1100000</v>
      </c>
      <c r="M53" s="118">
        <v>1170000</v>
      </c>
      <c r="N53" s="111">
        <v>1040000</v>
      </c>
      <c r="O53" s="100" t="s">
        <v>51</v>
      </c>
    </row>
    <row r="54" spans="2:15" ht="27" x14ac:dyDescent="0.2">
      <c r="B54" s="222"/>
      <c r="C54" s="109">
        <v>0</v>
      </c>
      <c r="D54" s="109">
        <v>0</v>
      </c>
      <c r="E54" s="109">
        <v>0</v>
      </c>
      <c r="F54" s="109">
        <v>0</v>
      </c>
      <c r="G54" s="109">
        <v>0</v>
      </c>
      <c r="H54" s="109">
        <v>0</v>
      </c>
      <c r="I54" s="109">
        <v>0</v>
      </c>
      <c r="J54" s="109">
        <v>0</v>
      </c>
      <c r="K54" s="113">
        <v>1228.5</v>
      </c>
      <c r="L54" s="113">
        <v>1224.2</v>
      </c>
      <c r="M54" s="113">
        <v>1242.0999999999999</v>
      </c>
      <c r="N54" s="112">
        <v>1193.4000000000001</v>
      </c>
      <c r="O54" s="100" t="s">
        <v>52</v>
      </c>
    </row>
    <row r="55" spans="2:15" ht="27" x14ac:dyDescent="0.2">
      <c r="B55" s="222"/>
      <c r="C55" s="109">
        <v>0</v>
      </c>
      <c r="D55" s="109">
        <v>0</v>
      </c>
      <c r="E55" s="109">
        <v>0</v>
      </c>
      <c r="F55" s="109">
        <v>0</v>
      </c>
      <c r="G55" s="109">
        <v>0</v>
      </c>
      <c r="H55" s="109">
        <v>0</v>
      </c>
      <c r="I55" s="109">
        <v>0</v>
      </c>
      <c r="J55" s="109">
        <v>0</v>
      </c>
      <c r="K55" s="113">
        <v>1158.9000000000001</v>
      </c>
      <c r="L55" s="113">
        <v>1144.2</v>
      </c>
      <c r="M55" s="113">
        <v>1195.3</v>
      </c>
      <c r="N55" s="112">
        <v>1108.5</v>
      </c>
      <c r="O55" s="100" t="s">
        <v>53</v>
      </c>
    </row>
    <row r="56" spans="2:15" ht="18" x14ac:dyDescent="0.2">
      <c r="B56" s="222"/>
      <c r="C56" s="109">
        <v>0</v>
      </c>
      <c r="D56" s="109">
        <v>0</v>
      </c>
      <c r="E56" s="109">
        <v>0</v>
      </c>
      <c r="F56" s="109">
        <v>0</v>
      </c>
      <c r="G56" s="109">
        <v>0</v>
      </c>
      <c r="H56" s="109">
        <v>0</v>
      </c>
      <c r="I56" s="109">
        <v>0</v>
      </c>
      <c r="J56" s="109">
        <v>0</v>
      </c>
      <c r="K56" s="113">
        <v>3980.6</v>
      </c>
      <c r="L56" s="113">
        <v>3935.3</v>
      </c>
      <c r="M56" s="113">
        <v>4059.7</v>
      </c>
      <c r="N56" s="112">
        <v>3845.7</v>
      </c>
      <c r="O56" s="100" t="s">
        <v>54</v>
      </c>
    </row>
    <row r="57" spans="2:15" ht="18" x14ac:dyDescent="0.2">
      <c r="B57" s="223"/>
      <c r="C57" s="114">
        <v>0</v>
      </c>
      <c r="D57" s="114">
        <v>0</v>
      </c>
      <c r="E57" s="114">
        <v>0</v>
      </c>
      <c r="F57" s="114">
        <v>0</v>
      </c>
      <c r="G57" s="114">
        <v>0</v>
      </c>
      <c r="H57" s="114">
        <v>0</v>
      </c>
      <c r="I57" s="114">
        <v>0</v>
      </c>
      <c r="J57" s="114">
        <v>0</v>
      </c>
      <c r="K57" s="116">
        <v>0.89</v>
      </c>
      <c r="L57" s="116">
        <v>0.873</v>
      </c>
      <c r="M57" s="115">
        <v>0.92600000000000005</v>
      </c>
      <c r="N57" s="116">
        <v>0.86299999999999999</v>
      </c>
      <c r="O57" s="100" t="s">
        <v>55</v>
      </c>
    </row>
    <row r="58" spans="2:15" x14ac:dyDescent="0.2">
      <c r="B58" s="221" t="s">
        <v>41</v>
      </c>
      <c r="C58" s="104">
        <v>0</v>
      </c>
      <c r="D58" s="104">
        <v>0</v>
      </c>
      <c r="E58" s="104">
        <v>0</v>
      </c>
      <c r="F58" s="104">
        <v>0</v>
      </c>
      <c r="G58" s="104">
        <v>0</v>
      </c>
      <c r="H58" s="104">
        <v>0</v>
      </c>
      <c r="I58" s="104">
        <v>0</v>
      </c>
      <c r="J58" s="104">
        <v>0</v>
      </c>
      <c r="K58" s="105">
        <v>1</v>
      </c>
      <c r="L58" s="105">
        <v>1</v>
      </c>
      <c r="M58" s="105">
        <v>1</v>
      </c>
      <c r="N58" s="105">
        <v>1</v>
      </c>
      <c r="O58" s="100" t="s">
        <v>49</v>
      </c>
    </row>
    <row r="59" spans="2:15" x14ac:dyDescent="0.2">
      <c r="B59" s="222"/>
      <c r="C59" s="107">
        <v>0</v>
      </c>
      <c r="D59" s="107">
        <v>0</v>
      </c>
      <c r="E59" s="107">
        <v>0</v>
      </c>
      <c r="F59" s="107">
        <v>0</v>
      </c>
      <c r="G59" s="107">
        <v>0</v>
      </c>
      <c r="H59" s="107">
        <v>0</v>
      </c>
      <c r="I59" s="107">
        <v>0</v>
      </c>
      <c r="J59" s="107">
        <v>0</v>
      </c>
      <c r="K59" s="119">
        <v>1351.6</v>
      </c>
      <c r="L59" s="119">
        <v>1323.4</v>
      </c>
      <c r="M59" s="119">
        <v>1341.2</v>
      </c>
      <c r="N59" s="119">
        <v>1327.9</v>
      </c>
      <c r="O59" s="100" t="s">
        <v>50</v>
      </c>
    </row>
    <row r="60" spans="2:15" x14ac:dyDescent="0.2">
      <c r="B60" s="222"/>
      <c r="C60" s="109">
        <v>0</v>
      </c>
      <c r="D60" s="109">
        <v>0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  <c r="J60" s="109">
        <v>0</v>
      </c>
      <c r="K60" s="120">
        <v>1430000</v>
      </c>
      <c r="L60" s="120">
        <v>1370000</v>
      </c>
      <c r="M60" s="120">
        <v>1410000</v>
      </c>
      <c r="N60" s="120">
        <v>1380000</v>
      </c>
      <c r="O60" s="100" t="s">
        <v>51</v>
      </c>
    </row>
    <row r="61" spans="2:15" ht="27" x14ac:dyDescent="0.2">
      <c r="B61" s="222"/>
      <c r="C61" s="109">
        <v>0</v>
      </c>
      <c r="D61" s="109">
        <v>0</v>
      </c>
      <c r="E61" s="109">
        <v>0</v>
      </c>
      <c r="F61" s="109">
        <v>0</v>
      </c>
      <c r="G61" s="109">
        <v>0</v>
      </c>
      <c r="H61" s="109">
        <v>0</v>
      </c>
      <c r="I61" s="109">
        <v>0</v>
      </c>
      <c r="J61" s="109">
        <v>0</v>
      </c>
      <c r="K61" s="121">
        <v>1398.2</v>
      </c>
      <c r="L61" s="121">
        <v>1391.6</v>
      </c>
      <c r="M61" s="121">
        <v>1368.8</v>
      </c>
      <c r="N61" s="121">
        <v>1401.8</v>
      </c>
      <c r="O61" s="100" t="s">
        <v>52</v>
      </c>
    </row>
    <row r="62" spans="2:15" ht="27" x14ac:dyDescent="0.2">
      <c r="B62" s="222"/>
      <c r="C62" s="109">
        <v>0</v>
      </c>
      <c r="D62" s="109">
        <v>0</v>
      </c>
      <c r="E62" s="109">
        <v>0</v>
      </c>
      <c r="F62" s="109">
        <v>0</v>
      </c>
      <c r="G62" s="109">
        <v>0</v>
      </c>
      <c r="H62" s="109">
        <v>0</v>
      </c>
      <c r="I62" s="109">
        <v>0</v>
      </c>
      <c r="J62" s="109">
        <v>0</v>
      </c>
      <c r="K62" s="121">
        <v>1305.0999999999999</v>
      </c>
      <c r="L62" s="121">
        <v>1255.3</v>
      </c>
      <c r="M62" s="121">
        <v>1313.6</v>
      </c>
      <c r="N62" s="121">
        <v>1254</v>
      </c>
      <c r="O62" s="100" t="s">
        <v>53</v>
      </c>
    </row>
    <row r="63" spans="2:15" ht="18" x14ac:dyDescent="0.2">
      <c r="B63" s="222"/>
      <c r="C63" s="109">
        <v>0</v>
      </c>
      <c r="D63" s="109">
        <v>0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21">
        <v>4505.8999999999996</v>
      </c>
      <c r="L63" s="121">
        <v>4408.1000000000004</v>
      </c>
      <c r="M63" s="121">
        <v>4442</v>
      </c>
      <c r="N63" s="121">
        <v>4409.8999999999996</v>
      </c>
      <c r="O63" s="100" t="s">
        <v>54</v>
      </c>
    </row>
    <row r="64" spans="2:15" ht="18" x14ac:dyDescent="0.2">
      <c r="B64" s="223"/>
      <c r="C64" s="114">
        <v>0</v>
      </c>
      <c r="D64" s="114">
        <v>0</v>
      </c>
      <c r="E64" s="114">
        <v>0</v>
      </c>
      <c r="F64" s="114">
        <v>0</v>
      </c>
      <c r="G64" s="114">
        <v>0</v>
      </c>
      <c r="H64" s="114">
        <v>0</v>
      </c>
      <c r="I64" s="114">
        <v>0</v>
      </c>
      <c r="J64" s="114">
        <v>0</v>
      </c>
      <c r="K64" s="116">
        <v>0.871</v>
      </c>
      <c r="L64" s="122">
        <v>0.81399999999999995</v>
      </c>
      <c r="M64" s="115">
        <v>0.92100000000000004</v>
      </c>
      <c r="N64" s="122">
        <v>0.8</v>
      </c>
      <c r="O64" s="100" t="s">
        <v>55</v>
      </c>
    </row>
    <row r="65" spans="2:15" x14ac:dyDescent="0.2">
      <c r="B65" s="221" t="s">
        <v>42</v>
      </c>
      <c r="C65" s="104">
        <v>0</v>
      </c>
      <c r="D65" s="104">
        <v>0</v>
      </c>
      <c r="E65" s="104">
        <v>0</v>
      </c>
      <c r="F65" s="104">
        <v>0</v>
      </c>
      <c r="G65" s="104">
        <v>0</v>
      </c>
      <c r="H65" s="104">
        <v>0</v>
      </c>
      <c r="I65" s="104">
        <v>0</v>
      </c>
      <c r="J65" s="104">
        <v>0</v>
      </c>
      <c r="K65" s="105">
        <v>1</v>
      </c>
      <c r="L65" s="105">
        <v>1</v>
      </c>
      <c r="M65" s="105">
        <v>1</v>
      </c>
      <c r="N65" s="105">
        <v>1</v>
      </c>
      <c r="O65" s="100" t="s">
        <v>49</v>
      </c>
    </row>
    <row r="66" spans="2:15" x14ac:dyDescent="0.2">
      <c r="B66" s="222"/>
      <c r="C66" s="107">
        <v>0</v>
      </c>
      <c r="D66" s="107">
        <v>0</v>
      </c>
      <c r="E66" s="107">
        <v>0</v>
      </c>
      <c r="F66" s="107">
        <v>0</v>
      </c>
      <c r="G66" s="107">
        <v>0</v>
      </c>
      <c r="H66" s="107">
        <v>0</v>
      </c>
      <c r="I66" s="107">
        <v>0</v>
      </c>
      <c r="J66" s="107">
        <v>0</v>
      </c>
      <c r="K66" s="119">
        <v>1285</v>
      </c>
      <c r="L66" s="119">
        <v>1298.9000000000001</v>
      </c>
      <c r="M66" s="119">
        <v>1299.9000000000001</v>
      </c>
      <c r="N66" s="119">
        <v>1327.2</v>
      </c>
      <c r="O66" s="100" t="s">
        <v>50</v>
      </c>
    </row>
    <row r="67" spans="2:15" x14ac:dyDescent="0.2">
      <c r="B67" s="222"/>
      <c r="C67" s="109">
        <v>0</v>
      </c>
      <c r="D67" s="109">
        <v>0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0</v>
      </c>
      <c r="K67" s="123">
        <v>1290000</v>
      </c>
      <c r="L67" s="123">
        <v>1320000</v>
      </c>
      <c r="M67" s="123">
        <v>1330000</v>
      </c>
      <c r="N67" s="120">
        <v>1380000</v>
      </c>
      <c r="O67" s="100" t="s">
        <v>51</v>
      </c>
    </row>
    <row r="68" spans="2:15" ht="27" x14ac:dyDescent="0.2">
      <c r="B68" s="222"/>
      <c r="C68" s="109">
        <v>0</v>
      </c>
      <c r="D68" s="109">
        <v>0</v>
      </c>
      <c r="E68" s="109">
        <v>0</v>
      </c>
      <c r="F68" s="109">
        <v>0</v>
      </c>
      <c r="G68" s="109">
        <v>0</v>
      </c>
      <c r="H68" s="109">
        <v>0</v>
      </c>
      <c r="I68" s="109">
        <v>0</v>
      </c>
      <c r="J68" s="109">
        <v>0</v>
      </c>
      <c r="K68" s="121">
        <v>1393</v>
      </c>
      <c r="L68" s="121">
        <v>1357.8</v>
      </c>
      <c r="M68" s="121">
        <v>1351.6</v>
      </c>
      <c r="N68" s="121">
        <v>1369.8</v>
      </c>
      <c r="O68" s="100" t="s">
        <v>52</v>
      </c>
    </row>
    <row r="69" spans="2:15" ht="27" x14ac:dyDescent="0.2">
      <c r="B69" s="222"/>
      <c r="C69" s="109">
        <v>0</v>
      </c>
      <c r="D69" s="109">
        <v>0</v>
      </c>
      <c r="E69" s="109">
        <v>0</v>
      </c>
      <c r="F69" s="109">
        <v>0</v>
      </c>
      <c r="G69" s="109">
        <v>0</v>
      </c>
      <c r="H69" s="109">
        <v>0</v>
      </c>
      <c r="I69" s="109">
        <v>0</v>
      </c>
      <c r="J69" s="109">
        <v>0</v>
      </c>
      <c r="K69" s="113">
        <v>1177</v>
      </c>
      <c r="L69" s="121">
        <v>1239.9000000000001</v>
      </c>
      <c r="M69" s="121">
        <v>1248.3</v>
      </c>
      <c r="N69" s="121">
        <v>1284.5999999999999</v>
      </c>
      <c r="O69" s="100" t="s">
        <v>53</v>
      </c>
    </row>
    <row r="70" spans="2:15" ht="18" x14ac:dyDescent="0.2">
      <c r="B70" s="222"/>
      <c r="C70" s="109">
        <v>0</v>
      </c>
      <c r="D70" s="109">
        <v>0</v>
      </c>
      <c r="E70" s="109">
        <v>0</v>
      </c>
      <c r="F70" s="109">
        <v>0</v>
      </c>
      <c r="G70" s="109">
        <v>0</v>
      </c>
      <c r="H70" s="109">
        <v>0</v>
      </c>
      <c r="I70" s="109">
        <v>0</v>
      </c>
      <c r="J70" s="109">
        <v>0</v>
      </c>
      <c r="K70" s="121">
        <v>4299.3</v>
      </c>
      <c r="L70" s="121">
        <v>4315.5</v>
      </c>
      <c r="M70" s="121">
        <v>4410.1000000000004</v>
      </c>
      <c r="N70" s="121">
        <v>4422.8999999999996</v>
      </c>
      <c r="O70" s="100" t="s">
        <v>54</v>
      </c>
    </row>
    <row r="71" spans="2:15" ht="18" x14ac:dyDescent="0.2">
      <c r="B71" s="223"/>
      <c r="C71" s="114">
        <v>0</v>
      </c>
      <c r="D71" s="114">
        <v>0</v>
      </c>
      <c r="E71" s="114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24">
        <v>0.71399999999999997</v>
      </c>
      <c r="L71" s="116">
        <v>0.83399999999999996</v>
      </c>
      <c r="M71" s="116">
        <v>0.85299999999999998</v>
      </c>
      <c r="N71" s="116">
        <v>0.879</v>
      </c>
      <c r="O71" s="100" t="s">
        <v>55</v>
      </c>
    </row>
    <row r="72" spans="2:15" x14ac:dyDescent="0.2">
      <c r="B72" s="221" t="s">
        <v>43</v>
      </c>
      <c r="C72" s="104">
        <v>0</v>
      </c>
      <c r="D72" s="104">
        <v>0</v>
      </c>
      <c r="E72" s="104">
        <v>0</v>
      </c>
      <c r="F72" s="104">
        <v>0</v>
      </c>
      <c r="G72" s="104">
        <v>0</v>
      </c>
      <c r="H72" s="104">
        <v>0</v>
      </c>
      <c r="I72" s="104">
        <v>0</v>
      </c>
      <c r="J72" s="104">
        <v>0</v>
      </c>
      <c r="K72" s="105">
        <v>1</v>
      </c>
      <c r="L72" s="105">
        <v>1</v>
      </c>
      <c r="M72" s="105">
        <v>1</v>
      </c>
      <c r="N72" s="105">
        <v>1</v>
      </c>
      <c r="O72" s="100" t="s">
        <v>49</v>
      </c>
    </row>
    <row r="73" spans="2:15" x14ac:dyDescent="0.2">
      <c r="B73" s="222"/>
      <c r="C73" s="107">
        <v>0</v>
      </c>
      <c r="D73" s="107">
        <v>0</v>
      </c>
      <c r="E73" s="107">
        <v>0</v>
      </c>
      <c r="F73" s="107">
        <v>0</v>
      </c>
      <c r="G73" s="107">
        <v>0</v>
      </c>
      <c r="H73" s="107">
        <v>0</v>
      </c>
      <c r="I73" s="107">
        <v>0</v>
      </c>
      <c r="J73" s="107">
        <v>0</v>
      </c>
      <c r="K73" s="117">
        <v>1168</v>
      </c>
      <c r="L73" s="108">
        <v>1143.5</v>
      </c>
      <c r="M73" s="108">
        <v>1125.3</v>
      </c>
      <c r="N73" s="108">
        <v>1110.8</v>
      </c>
      <c r="O73" s="100" t="s">
        <v>50</v>
      </c>
    </row>
    <row r="74" spans="2:15" x14ac:dyDescent="0.2">
      <c r="B74" s="222"/>
      <c r="C74" s="109">
        <v>0</v>
      </c>
      <c r="D74" s="109">
        <v>0</v>
      </c>
      <c r="E74" s="109">
        <v>0</v>
      </c>
      <c r="F74" s="109">
        <v>0</v>
      </c>
      <c r="G74" s="109">
        <v>0</v>
      </c>
      <c r="H74" s="109">
        <v>0</v>
      </c>
      <c r="I74" s="109">
        <v>0</v>
      </c>
      <c r="J74" s="109">
        <v>0</v>
      </c>
      <c r="K74" s="111">
        <v>1070000</v>
      </c>
      <c r="L74" s="111">
        <v>1030000</v>
      </c>
      <c r="M74" s="110">
        <v>994000</v>
      </c>
      <c r="N74" s="110">
        <v>968000</v>
      </c>
      <c r="O74" s="100" t="s">
        <v>51</v>
      </c>
    </row>
    <row r="75" spans="2:15" ht="27" x14ac:dyDescent="0.2">
      <c r="B75" s="222"/>
      <c r="C75" s="109">
        <v>0</v>
      </c>
      <c r="D75" s="109">
        <v>0</v>
      </c>
      <c r="E75" s="109">
        <v>0</v>
      </c>
      <c r="F75" s="109">
        <v>0</v>
      </c>
      <c r="G75" s="109">
        <v>0</v>
      </c>
      <c r="H75" s="109">
        <v>0</v>
      </c>
      <c r="I75" s="109">
        <v>0</v>
      </c>
      <c r="J75" s="109">
        <v>0</v>
      </c>
      <c r="K75" s="113">
        <v>1208.5999999999999</v>
      </c>
      <c r="L75" s="112">
        <v>1182.7</v>
      </c>
      <c r="M75" s="112">
        <v>1153.4000000000001</v>
      </c>
      <c r="N75" s="112">
        <v>1143.5999999999999</v>
      </c>
      <c r="O75" s="100" t="s">
        <v>52</v>
      </c>
    </row>
    <row r="76" spans="2:15" ht="27" x14ac:dyDescent="0.2">
      <c r="B76" s="222"/>
      <c r="C76" s="109">
        <v>0</v>
      </c>
      <c r="D76" s="109">
        <v>0</v>
      </c>
      <c r="E76" s="109">
        <v>0</v>
      </c>
      <c r="F76" s="109">
        <v>0</v>
      </c>
      <c r="G76" s="109">
        <v>0</v>
      </c>
      <c r="H76" s="109">
        <v>0</v>
      </c>
      <c r="I76" s="109">
        <v>0</v>
      </c>
      <c r="J76" s="109">
        <v>0</v>
      </c>
      <c r="K76" s="113">
        <v>1127.5</v>
      </c>
      <c r="L76" s="112">
        <v>1104.3</v>
      </c>
      <c r="M76" s="112">
        <v>1097.2</v>
      </c>
      <c r="N76" s="112">
        <v>1078.0999999999999</v>
      </c>
      <c r="O76" s="100" t="s">
        <v>53</v>
      </c>
    </row>
    <row r="77" spans="2:15" ht="18" x14ac:dyDescent="0.2">
      <c r="B77" s="222"/>
      <c r="C77" s="109">
        <v>0</v>
      </c>
      <c r="D77" s="109">
        <v>0</v>
      </c>
      <c r="E77" s="109">
        <v>0</v>
      </c>
      <c r="F77" s="109">
        <v>0</v>
      </c>
      <c r="G77" s="109">
        <v>0</v>
      </c>
      <c r="H77" s="109">
        <v>0</v>
      </c>
      <c r="I77" s="109">
        <v>0</v>
      </c>
      <c r="J77" s="109">
        <v>0</v>
      </c>
      <c r="K77" s="113">
        <v>3890.9</v>
      </c>
      <c r="L77" s="112">
        <v>3827.3</v>
      </c>
      <c r="M77" s="112">
        <v>3733.7</v>
      </c>
      <c r="N77" s="112">
        <v>3740.8</v>
      </c>
      <c r="O77" s="100" t="s">
        <v>54</v>
      </c>
    </row>
    <row r="78" spans="2:15" ht="18" x14ac:dyDescent="0.2">
      <c r="B78" s="223"/>
      <c r="C78" s="114">
        <v>0</v>
      </c>
      <c r="D78" s="114">
        <v>0</v>
      </c>
      <c r="E78" s="114">
        <v>0</v>
      </c>
      <c r="F78" s="114">
        <v>0</v>
      </c>
      <c r="G78" s="114">
        <v>0</v>
      </c>
      <c r="H78" s="114">
        <v>0</v>
      </c>
      <c r="I78" s="114">
        <v>0</v>
      </c>
      <c r="J78" s="114">
        <v>0</v>
      </c>
      <c r="K78" s="116">
        <v>0.87</v>
      </c>
      <c r="L78" s="116">
        <v>0.872</v>
      </c>
      <c r="M78" s="115">
        <v>0.90500000000000003</v>
      </c>
      <c r="N78" s="116">
        <v>0.88900000000000001</v>
      </c>
      <c r="O78" s="100" t="s">
        <v>55</v>
      </c>
    </row>
    <row r="79" spans="2:15" x14ac:dyDescent="0.2">
      <c r="B79" s="221" t="s">
        <v>44</v>
      </c>
      <c r="C79" s="104">
        <v>0</v>
      </c>
      <c r="D79" s="104">
        <v>0</v>
      </c>
      <c r="E79" s="104">
        <v>0</v>
      </c>
      <c r="F79" s="104">
        <v>0</v>
      </c>
      <c r="G79" s="104">
        <v>0</v>
      </c>
      <c r="H79" s="104">
        <v>0</v>
      </c>
      <c r="I79" s="104">
        <v>0</v>
      </c>
      <c r="J79" s="104">
        <v>0</v>
      </c>
      <c r="K79" s="104">
        <v>0</v>
      </c>
      <c r="L79" s="104">
        <v>0</v>
      </c>
      <c r="M79" s="104">
        <v>0</v>
      </c>
      <c r="N79" s="104">
        <v>0</v>
      </c>
      <c r="O79" s="100" t="s">
        <v>49</v>
      </c>
    </row>
    <row r="80" spans="2:15" x14ac:dyDescent="0.2">
      <c r="B80" s="222"/>
      <c r="C80" s="107">
        <v>0</v>
      </c>
      <c r="D80" s="107">
        <v>0</v>
      </c>
      <c r="E80" s="107">
        <v>0</v>
      </c>
      <c r="F80" s="107">
        <v>0</v>
      </c>
      <c r="G80" s="107">
        <v>0</v>
      </c>
      <c r="H80" s="107">
        <v>0</v>
      </c>
      <c r="I80" s="107">
        <v>0</v>
      </c>
      <c r="J80" s="107">
        <v>0</v>
      </c>
      <c r="K80" s="107">
        <v>0</v>
      </c>
      <c r="L80" s="107">
        <v>0</v>
      </c>
      <c r="M80" s="107">
        <v>0</v>
      </c>
      <c r="N80" s="107">
        <v>0</v>
      </c>
      <c r="O80" s="100" t="s">
        <v>50</v>
      </c>
    </row>
    <row r="81" spans="2:15" x14ac:dyDescent="0.2">
      <c r="B81" s="222"/>
      <c r="C81" s="109">
        <v>0</v>
      </c>
      <c r="D81" s="109">
        <v>0</v>
      </c>
      <c r="E81" s="109">
        <v>0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109">
        <v>0</v>
      </c>
      <c r="L81" s="109">
        <v>0</v>
      </c>
      <c r="M81" s="109">
        <v>0</v>
      </c>
      <c r="N81" s="109">
        <v>0</v>
      </c>
      <c r="O81" s="100" t="s">
        <v>51</v>
      </c>
    </row>
    <row r="82" spans="2:15" ht="27" x14ac:dyDescent="0.2">
      <c r="B82" s="222"/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09">
        <v>0</v>
      </c>
      <c r="L82" s="109">
        <v>0</v>
      </c>
      <c r="M82" s="109">
        <v>0</v>
      </c>
      <c r="N82" s="109">
        <v>0</v>
      </c>
      <c r="O82" s="100" t="s">
        <v>52</v>
      </c>
    </row>
    <row r="83" spans="2:15" ht="27" x14ac:dyDescent="0.2">
      <c r="B83" s="222"/>
      <c r="C83" s="109">
        <v>0</v>
      </c>
      <c r="D83" s="109">
        <v>0</v>
      </c>
      <c r="E83" s="109">
        <v>0</v>
      </c>
      <c r="F83" s="109">
        <v>0</v>
      </c>
      <c r="G83" s="109">
        <v>0</v>
      </c>
      <c r="H83" s="109">
        <v>0</v>
      </c>
      <c r="I83" s="109">
        <v>0</v>
      </c>
      <c r="J83" s="109">
        <v>0</v>
      </c>
      <c r="K83" s="109">
        <v>0</v>
      </c>
      <c r="L83" s="109">
        <v>0</v>
      </c>
      <c r="M83" s="109">
        <v>0</v>
      </c>
      <c r="N83" s="109">
        <v>0</v>
      </c>
      <c r="O83" s="100" t="s">
        <v>53</v>
      </c>
    </row>
    <row r="84" spans="2:15" ht="18" x14ac:dyDescent="0.2">
      <c r="B84" s="222"/>
      <c r="C84" s="109">
        <v>0</v>
      </c>
      <c r="D84" s="109">
        <v>0</v>
      </c>
      <c r="E84" s="109">
        <v>0</v>
      </c>
      <c r="F84" s="109">
        <v>0</v>
      </c>
      <c r="G84" s="109">
        <v>0</v>
      </c>
      <c r="H84" s="109">
        <v>0</v>
      </c>
      <c r="I84" s="109">
        <v>0</v>
      </c>
      <c r="J84" s="109">
        <v>0</v>
      </c>
      <c r="K84" s="109">
        <v>0</v>
      </c>
      <c r="L84" s="109">
        <v>0</v>
      </c>
      <c r="M84" s="109">
        <v>0</v>
      </c>
      <c r="N84" s="109">
        <v>0</v>
      </c>
      <c r="O84" s="100" t="s">
        <v>54</v>
      </c>
    </row>
    <row r="85" spans="2:15" ht="18" x14ac:dyDescent="0.2">
      <c r="B85" s="223"/>
      <c r="C85" s="114">
        <v>0</v>
      </c>
      <c r="D85" s="114">
        <v>0</v>
      </c>
      <c r="E85" s="114">
        <v>0</v>
      </c>
      <c r="F85" s="114">
        <v>0</v>
      </c>
      <c r="G85" s="114">
        <v>0</v>
      </c>
      <c r="H85" s="114">
        <v>0</v>
      </c>
      <c r="I85" s="114">
        <v>0</v>
      </c>
      <c r="J85" s="114">
        <v>0</v>
      </c>
      <c r="K85" s="114">
        <v>0</v>
      </c>
      <c r="L85" s="114">
        <v>0</v>
      </c>
      <c r="M85" s="114">
        <v>0</v>
      </c>
      <c r="N85" s="114">
        <v>0</v>
      </c>
      <c r="O85" s="100" t="s">
        <v>55</v>
      </c>
    </row>
    <row r="86" spans="2:15" x14ac:dyDescent="0.2">
      <c r="B86" s="221" t="s">
        <v>45</v>
      </c>
      <c r="C86" s="104">
        <v>0</v>
      </c>
      <c r="D86" s="104">
        <v>0</v>
      </c>
      <c r="E86" s="104">
        <v>0</v>
      </c>
      <c r="F86" s="104">
        <v>0</v>
      </c>
      <c r="G86" s="104">
        <v>0</v>
      </c>
      <c r="H86" s="104">
        <v>0</v>
      </c>
      <c r="I86" s="104">
        <v>0</v>
      </c>
      <c r="J86" s="104">
        <v>0</v>
      </c>
      <c r="K86" s="104">
        <v>0</v>
      </c>
      <c r="L86" s="104">
        <v>0</v>
      </c>
      <c r="M86" s="104">
        <v>0</v>
      </c>
      <c r="N86" s="104">
        <v>0</v>
      </c>
      <c r="O86" s="100" t="s">
        <v>49</v>
      </c>
    </row>
    <row r="87" spans="2:15" x14ac:dyDescent="0.2">
      <c r="B87" s="222"/>
      <c r="C87" s="107">
        <v>0</v>
      </c>
      <c r="D87" s="107">
        <v>0</v>
      </c>
      <c r="E87" s="107">
        <v>0</v>
      </c>
      <c r="F87" s="107">
        <v>0</v>
      </c>
      <c r="G87" s="107">
        <v>0</v>
      </c>
      <c r="H87" s="107">
        <v>0</v>
      </c>
      <c r="I87" s="107">
        <v>0</v>
      </c>
      <c r="J87" s="107">
        <v>0</v>
      </c>
      <c r="K87" s="107">
        <v>0</v>
      </c>
      <c r="L87" s="107">
        <v>0</v>
      </c>
      <c r="M87" s="107">
        <v>0</v>
      </c>
      <c r="N87" s="107">
        <v>0</v>
      </c>
      <c r="O87" s="100" t="s">
        <v>50</v>
      </c>
    </row>
    <row r="88" spans="2:15" x14ac:dyDescent="0.2">
      <c r="B88" s="222"/>
      <c r="C88" s="109">
        <v>0</v>
      </c>
      <c r="D88" s="109">
        <v>0</v>
      </c>
      <c r="E88" s="109">
        <v>0</v>
      </c>
      <c r="F88" s="109">
        <v>0</v>
      </c>
      <c r="G88" s="109">
        <v>0</v>
      </c>
      <c r="H88" s="109">
        <v>0</v>
      </c>
      <c r="I88" s="109">
        <v>0</v>
      </c>
      <c r="J88" s="109">
        <v>0</v>
      </c>
      <c r="K88" s="109">
        <v>0</v>
      </c>
      <c r="L88" s="109">
        <v>0</v>
      </c>
      <c r="M88" s="109">
        <v>0</v>
      </c>
      <c r="N88" s="109">
        <v>0</v>
      </c>
      <c r="O88" s="100" t="s">
        <v>51</v>
      </c>
    </row>
    <row r="89" spans="2:15" ht="27" x14ac:dyDescent="0.2">
      <c r="B89" s="222"/>
      <c r="C89" s="109">
        <v>0</v>
      </c>
      <c r="D89" s="109">
        <v>0</v>
      </c>
      <c r="E89" s="109">
        <v>0</v>
      </c>
      <c r="F89" s="109">
        <v>0</v>
      </c>
      <c r="G89" s="109">
        <v>0</v>
      </c>
      <c r="H89" s="109">
        <v>0</v>
      </c>
      <c r="I89" s="109">
        <v>0</v>
      </c>
      <c r="J89" s="109">
        <v>0</v>
      </c>
      <c r="K89" s="109">
        <v>0</v>
      </c>
      <c r="L89" s="109">
        <v>0</v>
      </c>
      <c r="M89" s="109">
        <v>0</v>
      </c>
      <c r="N89" s="109">
        <v>0</v>
      </c>
      <c r="O89" s="100" t="s">
        <v>52</v>
      </c>
    </row>
    <row r="90" spans="2:15" ht="27" x14ac:dyDescent="0.2">
      <c r="B90" s="222"/>
      <c r="C90" s="109">
        <v>0</v>
      </c>
      <c r="D90" s="109">
        <v>0</v>
      </c>
      <c r="E90" s="109">
        <v>0</v>
      </c>
      <c r="F90" s="109">
        <v>0</v>
      </c>
      <c r="G90" s="109">
        <v>0</v>
      </c>
      <c r="H90" s="109">
        <v>0</v>
      </c>
      <c r="I90" s="109">
        <v>0</v>
      </c>
      <c r="J90" s="109">
        <v>0</v>
      </c>
      <c r="K90" s="109">
        <v>0</v>
      </c>
      <c r="L90" s="109">
        <v>0</v>
      </c>
      <c r="M90" s="109">
        <v>0</v>
      </c>
      <c r="N90" s="109">
        <v>0</v>
      </c>
      <c r="O90" s="100" t="s">
        <v>53</v>
      </c>
    </row>
    <row r="91" spans="2:15" ht="18" x14ac:dyDescent="0.2">
      <c r="B91" s="222"/>
      <c r="C91" s="109">
        <v>0</v>
      </c>
      <c r="D91" s="109">
        <v>0</v>
      </c>
      <c r="E91" s="109">
        <v>0</v>
      </c>
      <c r="F91" s="109">
        <v>0</v>
      </c>
      <c r="G91" s="109">
        <v>0</v>
      </c>
      <c r="H91" s="109">
        <v>0</v>
      </c>
      <c r="I91" s="109">
        <v>0</v>
      </c>
      <c r="J91" s="109">
        <v>0</v>
      </c>
      <c r="K91" s="109">
        <v>0</v>
      </c>
      <c r="L91" s="109">
        <v>0</v>
      </c>
      <c r="M91" s="109">
        <v>0</v>
      </c>
      <c r="N91" s="109">
        <v>0</v>
      </c>
      <c r="O91" s="100" t="s">
        <v>54</v>
      </c>
    </row>
    <row r="92" spans="2:15" ht="18" x14ac:dyDescent="0.2">
      <c r="B92" s="223"/>
      <c r="C92" s="114">
        <v>0</v>
      </c>
      <c r="D92" s="114">
        <v>0</v>
      </c>
      <c r="E92" s="114">
        <v>0</v>
      </c>
      <c r="F92" s="114">
        <v>0</v>
      </c>
      <c r="G92" s="114">
        <v>0</v>
      </c>
      <c r="H92" s="114">
        <v>0</v>
      </c>
      <c r="I92" s="114">
        <v>0</v>
      </c>
      <c r="J92" s="114">
        <v>0</v>
      </c>
      <c r="K92" s="114">
        <v>0</v>
      </c>
      <c r="L92" s="114">
        <v>0</v>
      </c>
      <c r="M92" s="114">
        <v>0</v>
      </c>
      <c r="N92" s="114">
        <v>0</v>
      </c>
      <c r="O92" s="100" t="s">
        <v>55</v>
      </c>
    </row>
    <row r="93" spans="2:15" x14ac:dyDescent="0.2">
      <c r="B93" s="221" t="s">
        <v>46</v>
      </c>
      <c r="C93" s="104">
        <v>0</v>
      </c>
      <c r="D93" s="104">
        <v>0</v>
      </c>
      <c r="E93" s="104">
        <v>0</v>
      </c>
      <c r="F93" s="104">
        <v>0</v>
      </c>
      <c r="G93" s="104">
        <v>0</v>
      </c>
      <c r="H93" s="104">
        <v>0</v>
      </c>
      <c r="I93" s="104">
        <v>0</v>
      </c>
      <c r="J93" s="104">
        <v>0</v>
      </c>
      <c r="K93" s="104">
        <v>0</v>
      </c>
      <c r="L93" s="104">
        <v>0</v>
      </c>
      <c r="M93" s="104">
        <v>0</v>
      </c>
      <c r="N93" s="104">
        <v>0</v>
      </c>
      <c r="O93" s="100" t="s">
        <v>49</v>
      </c>
    </row>
    <row r="94" spans="2:15" x14ac:dyDescent="0.2">
      <c r="B94" s="222"/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L94" s="107">
        <v>0</v>
      </c>
      <c r="M94" s="107">
        <v>0</v>
      </c>
      <c r="N94" s="107">
        <v>0</v>
      </c>
      <c r="O94" s="100" t="s">
        <v>50</v>
      </c>
    </row>
    <row r="95" spans="2:15" x14ac:dyDescent="0.2">
      <c r="B95" s="222"/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>
        <v>0</v>
      </c>
      <c r="O95" s="100" t="s">
        <v>51</v>
      </c>
    </row>
    <row r="96" spans="2:15" ht="27" x14ac:dyDescent="0.2">
      <c r="B96" s="222"/>
      <c r="C96" s="109">
        <v>0</v>
      </c>
      <c r="D96" s="109">
        <v>0</v>
      </c>
      <c r="E96" s="109">
        <v>0</v>
      </c>
      <c r="F96" s="109">
        <v>0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0" t="s">
        <v>52</v>
      </c>
    </row>
    <row r="97" spans="2:15" ht="27" x14ac:dyDescent="0.2">
      <c r="B97" s="222"/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0" t="s">
        <v>53</v>
      </c>
    </row>
    <row r="98" spans="2:15" ht="18" x14ac:dyDescent="0.2">
      <c r="B98" s="222"/>
      <c r="C98" s="109">
        <v>0</v>
      </c>
      <c r="D98" s="109">
        <v>0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0" t="s">
        <v>54</v>
      </c>
    </row>
    <row r="99" spans="2:15" ht="18" x14ac:dyDescent="0.2">
      <c r="B99" s="223"/>
      <c r="C99" s="114">
        <v>0</v>
      </c>
      <c r="D99" s="114">
        <v>0</v>
      </c>
      <c r="E99" s="114">
        <v>0</v>
      </c>
      <c r="F99" s="114">
        <v>0</v>
      </c>
      <c r="G99" s="114">
        <v>0</v>
      </c>
      <c r="H99" s="114">
        <v>0</v>
      </c>
      <c r="I99" s="114">
        <v>0</v>
      </c>
      <c r="J99" s="114">
        <v>0</v>
      </c>
      <c r="K99" s="114">
        <v>0</v>
      </c>
      <c r="L99" s="114">
        <v>0</v>
      </c>
      <c r="M99" s="114">
        <v>0</v>
      </c>
      <c r="N99" s="114">
        <v>0</v>
      </c>
      <c r="O99" s="100" t="s">
        <v>55</v>
      </c>
    </row>
  </sheetData>
  <mergeCells count="8">
    <mergeCell ref="B86:B92"/>
    <mergeCell ref="B93:B99"/>
    <mergeCell ref="B44:B50"/>
    <mergeCell ref="B51:B57"/>
    <mergeCell ref="B58:B64"/>
    <mergeCell ref="B65:B71"/>
    <mergeCell ref="B72:B78"/>
    <mergeCell ref="B79:B85"/>
  </mergeCell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FD188-D2AF-41DA-864E-E29E7C3570AE}">
  <dimension ref="A2:AC107"/>
  <sheetViews>
    <sheetView topLeftCell="B30" workbookViewId="0">
      <selection activeCell="P43" sqref="P43:Q45"/>
    </sheetView>
  </sheetViews>
  <sheetFormatPr defaultRowHeight="12.75" x14ac:dyDescent="0.2"/>
  <cols>
    <col min="1" max="1" width="20.7109375" style="92" customWidth="1"/>
    <col min="2" max="2" width="12.7109375" style="92" customWidth="1"/>
    <col min="3" max="16384" width="9.140625" style="92"/>
  </cols>
  <sheetData>
    <row r="2" spans="1:2" x14ac:dyDescent="0.2">
      <c r="A2" s="92" t="s">
        <v>0</v>
      </c>
      <c r="B2" s="92" t="s">
        <v>59</v>
      </c>
    </row>
    <row r="4" spans="1:2" x14ac:dyDescent="0.2">
      <c r="A4" s="92" t="s">
        <v>2</v>
      </c>
      <c r="B4" s="92" t="s">
        <v>169</v>
      </c>
    </row>
    <row r="5" spans="1:2" x14ac:dyDescent="0.2">
      <c r="A5" s="92" t="s">
        <v>4</v>
      </c>
      <c r="B5" s="92" t="s">
        <v>170</v>
      </c>
    </row>
    <row r="6" spans="1:2" x14ac:dyDescent="0.2">
      <c r="A6" s="92" t="s">
        <v>6</v>
      </c>
      <c r="B6" s="92" t="s">
        <v>171</v>
      </c>
    </row>
    <row r="7" spans="1:2" x14ac:dyDescent="0.2">
      <c r="A7" s="92" t="s">
        <v>8</v>
      </c>
      <c r="B7" s="93">
        <v>44323</v>
      </c>
    </row>
    <row r="8" spans="1:2" x14ac:dyDescent="0.2">
      <c r="A8" s="92" t="s">
        <v>9</v>
      </c>
      <c r="B8" s="94">
        <v>0.81390046296296292</v>
      </c>
    </row>
    <row r="9" spans="1:2" x14ac:dyDescent="0.2">
      <c r="A9" s="92" t="s">
        <v>10</v>
      </c>
      <c r="B9" s="92" t="s">
        <v>11</v>
      </c>
    </row>
    <row r="10" spans="1:2" x14ac:dyDescent="0.2">
      <c r="A10" s="92" t="s">
        <v>12</v>
      </c>
      <c r="B10" s="92">
        <v>1509096</v>
      </c>
    </row>
    <row r="11" spans="1:2" x14ac:dyDescent="0.2">
      <c r="A11" s="92" t="s">
        <v>13</v>
      </c>
      <c r="B11" s="92" t="s">
        <v>14</v>
      </c>
    </row>
    <row r="13" spans="1:2" x14ac:dyDescent="0.2">
      <c r="A13" s="95" t="s">
        <v>15</v>
      </c>
      <c r="B13" s="96"/>
    </row>
    <row r="14" spans="1:2" x14ac:dyDescent="0.2">
      <c r="A14" s="92" t="s">
        <v>16</v>
      </c>
      <c r="B14" s="92" t="s">
        <v>17</v>
      </c>
    </row>
    <row r="15" spans="1:2" x14ac:dyDescent="0.2">
      <c r="A15" s="92" t="s">
        <v>18</v>
      </c>
    </row>
    <row r="16" spans="1:2" x14ac:dyDescent="0.2">
      <c r="A16" s="92" t="s">
        <v>19</v>
      </c>
      <c r="B16" s="92" t="s">
        <v>20</v>
      </c>
    </row>
    <row r="17" spans="1:29" x14ac:dyDescent="0.2">
      <c r="B17" s="92" t="s">
        <v>21</v>
      </c>
    </row>
    <row r="18" spans="1:29" x14ac:dyDescent="0.2">
      <c r="A18" s="92" t="s">
        <v>22</v>
      </c>
      <c r="B18" s="92" t="s">
        <v>23</v>
      </c>
    </row>
    <row r="19" spans="1:29" x14ac:dyDescent="0.2">
      <c r="B19" s="92" t="s">
        <v>24</v>
      </c>
    </row>
    <row r="20" spans="1:29" x14ac:dyDescent="0.2">
      <c r="B20" s="92" t="s">
        <v>62</v>
      </c>
    </row>
    <row r="21" spans="1:29" x14ac:dyDescent="0.2">
      <c r="B21" s="92" t="s">
        <v>26</v>
      </c>
    </row>
    <row r="22" spans="1:29" x14ac:dyDescent="0.2">
      <c r="B22" s="92" t="s">
        <v>27</v>
      </c>
    </row>
    <row r="23" spans="1:29" x14ac:dyDescent="0.2">
      <c r="B23" s="92" t="s">
        <v>28</v>
      </c>
    </row>
    <row r="24" spans="1:29" x14ac:dyDescent="0.2">
      <c r="B24" s="92" t="s">
        <v>29</v>
      </c>
    </row>
    <row r="25" spans="1:29" x14ac:dyDescent="0.2">
      <c r="B25" s="92" t="s">
        <v>30</v>
      </c>
    </row>
    <row r="26" spans="1:29" x14ac:dyDescent="0.2">
      <c r="B26" s="92" t="s">
        <v>31</v>
      </c>
    </row>
    <row r="27" spans="1:29" x14ac:dyDescent="0.2">
      <c r="B27" s="92" t="s">
        <v>32</v>
      </c>
    </row>
    <row r="29" spans="1:29" x14ac:dyDescent="0.2">
      <c r="A29" s="95" t="s">
        <v>33</v>
      </c>
      <c r="B29" s="96"/>
    </row>
    <row r="31" spans="1:29" x14ac:dyDescent="0.2">
      <c r="B31" s="97"/>
      <c r="C31" s="98">
        <v>1</v>
      </c>
      <c r="D31" s="98">
        <v>2</v>
      </c>
      <c r="E31" s="98">
        <v>3</v>
      </c>
      <c r="F31" s="98">
        <v>4</v>
      </c>
      <c r="G31" s="98">
        <v>5</v>
      </c>
      <c r="H31" s="98">
        <v>6</v>
      </c>
      <c r="I31" s="98">
        <v>7</v>
      </c>
      <c r="J31" s="98">
        <v>8</v>
      </c>
      <c r="K31" s="98">
        <v>9</v>
      </c>
      <c r="L31" s="98">
        <v>10</v>
      </c>
      <c r="M31" s="98">
        <v>11</v>
      </c>
      <c r="N31" s="98">
        <v>12</v>
      </c>
      <c r="P31" s="97"/>
      <c r="Q31" s="98">
        <v>1</v>
      </c>
      <c r="R31" s="98">
        <v>2</v>
      </c>
      <c r="S31" s="98">
        <v>3</v>
      </c>
      <c r="T31" s="98">
        <v>4</v>
      </c>
      <c r="U31" s="98">
        <v>5</v>
      </c>
      <c r="V31" s="98">
        <v>6</v>
      </c>
      <c r="W31" s="98">
        <v>7</v>
      </c>
      <c r="X31" s="98">
        <v>8</v>
      </c>
      <c r="Y31" s="98">
        <v>9</v>
      </c>
      <c r="Z31" s="98">
        <v>10</v>
      </c>
      <c r="AA31" s="98">
        <v>11</v>
      </c>
      <c r="AB31" s="98">
        <v>12</v>
      </c>
    </row>
    <row r="32" spans="1:29" x14ac:dyDescent="0.2">
      <c r="B32" s="98" t="s">
        <v>35</v>
      </c>
      <c r="C32" s="99" t="s">
        <v>63</v>
      </c>
      <c r="D32" s="99" t="s">
        <v>64</v>
      </c>
      <c r="E32" s="99" t="s">
        <v>65</v>
      </c>
      <c r="F32" s="99" t="s">
        <v>66</v>
      </c>
      <c r="G32" s="99" t="s">
        <v>67</v>
      </c>
      <c r="H32" s="99" t="s">
        <v>68</v>
      </c>
      <c r="I32" s="99" t="s">
        <v>69</v>
      </c>
      <c r="J32" s="99" t="s">
        <v>70</v>
      </c>
      <c r="K32" s="99" t="s">
        <v>71</v>
      </c>
      <c r="L32" s="99" t="s">
        <v>72</v>
      </c>
      <c r="M32" s="99" t="s">
        <v>73</v>
      </c>
      <c r="N32" s="99" t="s">
        <v>74</v>
      </c>
      <c r="O32" s="100" t="s">
        <v>38</v>
      </c>
      <c r="P32" s="98" t="s">
        <v>35</v>
      </c>
      <c r="Q32" s="99">
        <v>56</v>
      </c>
      <c r="R32" s="99">
        <v>56</v>
      </c>
      <c r="S32" s="99">
        <v>56</v>
      </c>
      <c r="T32" s="99">
        <v>56</v>
      </c>
      <c r="U32" s="99">
        <v>56</v>
      </c>
      <c r="V32" s="99">
        <v>56</v>
      </c>
      <c r="W32" s="99">
        <v>56</v>
      </c>
      <c r="X32" s="99">
        <v>56</v>
      </c>
      <c r="Y32" s="129">
        <v>56</v>
      </c>
      <c r="Z32" s="99"/>
      <c r="AA32" s="99"/>
      <c r="AB32" s="99"/>
      <c r="AC32" s="130" t="s">
        <v>172</v>
      </c>
    </row>
    <row r="33" spans="1:29" x14ac:dyDescent="0.2">
      <c r="B33" s="98" t="s">
        <v>39</v>
      </c>
      <c r="C33" s="99" t="s">
        <v>75</v>
      </c>
      <c r="D33" s="99" t="s">
        <v>76</v>
      </c>
      <c r="E33" s="99" t="s">
        <v>77</v>
      </c>
      <c r="F33" s="99" t="s">
        <v>78</v>
      </c>
      <c r="G33" s="99" t="s">
        <v>79</v>
      </c>
      <c r="H33" s="99" t="s">
        <v>80</v>
      </c>
      <c r="I33" s="99" t="s">
        <v>81</v>
      </c>
      <c r="J33" s="99" t="s">
        <v>82</v>
      </c>
      <c r="K33" s="99" t="s">
        <v>83</v>
      </c>
      <c r="L33" s="99" t="s">
        <v>84</v>
      </c>
      <c r="M33" s="99" t="s">
        <v>85</v>
      </c>
      <c r="N33" s="99" t="s">
        <v>86</v>
      </c>
      <c r="O33" s="100" t="s">
        <v>38</v>
      </c>
      <c r="P33" s="98" t="s">
        <v>39</v>
      </c>
      <c r="Q33" s="131">
        <v>56</v>
      </c>
      <c r="R33" s="131">
        <v>56</v>
      </c>
      <c r="S33" s="131">
        <v>56</v>
      </c>
      <c r="T33" s="131">
        <v>56</v>
      </c>
      <c r="U33" s="99">
        <v>56</v>
      </c>
      <c r="V33" s="99">
        <v>56</v>
      </c>
      <c r="W33" s="99">
        <v>56</v>
      </c>
      <c r="X33" s="99">
        <v>56</v>
      </c>
      <c r="Y33" s="129">
        <v>56</v>
      </c>
      <c r="Z33" s="99"/>
      <c r="AA33" s="99"/>
      <c r="AB33" s="99"/>
    </row>
    <row r="34" spans="1:29" x14ac:dyDescent="0.2">
      <c r="B34" s="98" t="s">
        <v>41</v>
      </c>
      <c r="C34" s="99" t="s">
        <v>87</v>
      </c>
      <c r="D34" s="99" t="s">
        <v>88</v>
      </c>
      <c r="E34" s="99" t="s">
        <v>89</v>
      </c>
      <c r="F34" s="99" t="s">
        <v>90</v>
      </c>
      <c r="G34" s="99" t="s">
        <v>91</v>
      </c>
      <c r="H34" s="99" t="s">
        <v>92</v>
      </c>
      <c r="I34" s="99" t="s">
        <v>93</v>
      </c>
      <c r="J34" s="99" t="s">
        <v>94</v>
      </c>
      <c r="K34" s="99" t="s">
        <v>95</v>
      </c>
      <c r="L34" s="99" t="s">
        <v>96</v>
      </c>
      <c r="M34" s="99" t="s">
        <v>97</v>
      </c>
      <c r="N34" s="99" t="s">
        <v>98</v>
      </c>
      <c r="O34" s="100" t="s">
        <v>38</v>
      </c>
      <c r="P34" s="98" t="s">
        <v>41</v>
      </c>
      <c r="Q34" s="99">
        <v>56</v>
      </c>
      <c r="R34" s="99">
        <v>56</v>
      </c>
      <c r="S34" s="99">
        <v>56</v>
      </c>
      <c r="T34" s="99">
        <v>56</v>
      </c>
      <c r="U34" s="99">
        <v>56</v>
      </c>
      <c r="V34" s="99">
        <v>56</v>
      </c>
      <c r="W34" s="99">
        <v>56</v>
      </c>
      <c r="X34" s="99">
        <v>56</v>
      </c>
      <c r="Y34" s="99">
        <v>56</v>
      </c>
      <c r="Z34" s="99"/>
      <c r="AA34" s="99"/>
      <c r="AB34" s="99"/>
      <c r="AC34" s="132" t="s">
        <v>173</v>
      </c>
    </row>
    <row r="35" spans="1:29" x14ac:dyDescent="0.2">
      <c r="B35" s="98" t="s">
        <v>42</v>
      </c>
      <c r="C35" s="99" t="s">
        <v>99</v>
      </c>
      <c r="D35" s="99" t="s">
        <v>100</v>
      </c>
      <c r="E35" s="99" t="s">
        <v>101</v>
      </c>
      <c r="F35" s="99" t="s">
        <v>102</v>
      </c>
      <c r="G35" s="99" t="s">
        <v>103</v>
      </c>
      <c r="H35" s="99" t="s">
        <v>104</v>
      </c>
      <c r="I35" s="99" t="s">
        <v>105</v>
      </c>
      <c r="J35" s="99" t="s">
        <v>106</v>
      </c>
      <c r="K35" s="99" t="s">
        <v>107</v>
      </c>
      <c r="L35" s="99" t="s">
        <v>108</v>
      </c>
      <c r="M35" s="99" t="s">
        <v>109</v>
      </c>
      <c r="N35" s="99" t="s">
        <v>110</v>
      </c>
      <c r="O35" s="100" t="s">
        <v>38</v>
      </c>
      <c r="P35" s="98" t="s">
        <v>42</v>
      </c>
      <c r="Q35" s="131">
        <v>39</v>
      </c>
      <c r="R35" s="131">
        <v>39</v>
      </c>
      <c r="S35" s="131">
        <v>39</v>
      </c>
      <c r="T35" s="131">
        <v>39</v>
      </c>
      <c r="U35" s="99">
        <v>39</v>
      </c>
      <c r="V35" s="99">
        <v>39</v>
      </c>
      <c r="W35" s="99">
        <v>39</v>
      </c>
      <c r="X35" s="99">
        <v>39</v>
      </c>
      <c r="Y35" s="99">
        <v>39</v>
      </c>
      <c r="Z35" s="99"/>
      <c r="AA35" s="99"/>
      <c r="AB35" s="99"/>
    </row>
    <row r="36" spans="1:29" x14ac:dyDescent="0.2">
      <c r="B36" s="98" t="s">
        <v>43</v>
      </c>
      <c r="C36" s="99" t="s">
        <v>111</v>
      </c>
      <c r="D36" s="99" t="s">
        <v>112</v>
      </c>
      <c r="E36" s="99" t="s">
        <v>113</v>
      </c>
      <c r="F36" s="99" t="s">
        <v>114</v>
      </c>
      <c r="G36" s="99" t="s">
        <v>115</v>
      </c>
      <c r="H36" s="99" t="s">
        <v>116</v>
      </c>
      <c r="I36" s="99" t="s">
        <v>117</v>
      </c>
      <c r="J36" s="99" t="s">
        <v>118</v>
      </c>
      <c r="K36" s="99" t="s">
        <v>119</v>
      </c>
      <c r="L36" s="99" t="s">
        <v>120</v>
      </c>
      <c r="M36" s="99" t="s">
        <v>121</v>
      </c>
      <c r="N36" s="99" t="s">
        <v>122</v>
      </c>
      <c r="O36" s="100" t="s">
        <v>38</v>
      </c>
      <c r="P36" s="98" t="s">
        <v>43</v>
      </c>
      <c r="Q36" s="99">
        <v>39</v>
      </c>
      <c r="R36" s="99">
        <v>39</v>
      </c>
      <c r="S36" s="99">
        <v>39</v>
      </c>
      <c r="T36" s="99">
        <v>39</v>
      </c>
      <c r="U36" s="99">
        <v>39</v>
      </c>
      <c r="V36" s="99">
        <v>39</v>
      </c>
      <c r="W36" s="99">
        <v>39</v>
      </c>
      <c r="X36" s="99">
        <v>39</v>
      </c>
      <c r="Y36" s="129">
        <v>39</v>
      </c>
      <c r="Z36" s="99"/>
      <c r="AA36" s="99"/>
      <c r="AB36" s="99"/>
    </row>
    <row r="37" spans="1:29" x14ac:dyDescent="0.2">
      <c r="B37" s="98" t="s">
        <v>44</v>
      </c>
      <c r="C37" s="99" t="s">
        <v>123</v>
      </c>
      <c r="D37" s="99" t="s">
        <v>124</v>
      </c>
      <c r="E37" s="99" t="s">
        <v>125</v>
      </c>
      <c r="F37" s="99" t="s">
        <v>126</v>
      </c>
      <c r="G37" s="99" t="s">
        <v>127</v>
      </c>
      <c r="H37" s="99" t="s">
        <v>128</v>
      </c>
      <c r="I37" s="99" t="s">
        <v>129</v>
      </c>
      <c r="J37" s="99" t="s">
        <v>130</v>
      </c>
      <c r="K37" s="99" t="s">
        <v>131</v>
      </c>
      <c r="L37" s="99" t="s">
        <v>132</v>
      </c>
      <c r="M37" s="99" t="s">
        <v>133</v>
      </c>
      <c r="N37" s="99" t="s">
        <v>134</v>
      </c>
      <c r="O37" s="100" t="s">
        <v>38</v>
      </c>
      <c r="P37" s="98" t="s">
        <v>44</v>
      </c>
      <c r="Q37" s="99">
        <v>39</v>
      </c>
      <c r="R37" s="99">
        <v>39</v>
      </c>
      <c r="S37" s="99">
        <v>39</v>
      </c>
      <c r="T37" s="99">
        <v>39</v>
      </c>
      <c r="U37" s="99">
        <v>39</v>
      </c>
      <c r="V37" s="99">
        <v>39</v>
      </c>
      <c r="W37" s="99">
        <v>39</v>
      </c>
      <c r="X37" s="99">
        <v>39</v>
      </c>
      <c r="Y37" s="129">
        <v>39</v>
      </c>
      <c r="Z37" s="99"/>
      <c r="AA37" s="99"/>
      <c r="AB37" s="99"/>
    </row>
    <row r="38" spans="1:29" x14ac:dyDescent="0.2">
      <c r="B38" s="98" t="s">
        <v>45</v>
      </c>
      <c r="C38" s="99" t="s">
        <v>135</v>
      </c>
      <c r="D38" s="99" t="s">
        <v>136</v>
      </c>
      <c r="E38" s="99" t="s">
        <v>137</v>
      </c>
      <c r="F38" s="99" t="s">
        <v>138</v>
      </c>
      <c r="G38" s="99" t="s">
        <v>139</v>
      </c>
      <c r="H38" s="99" t="s">
        <v>140</v>
      </c>
      <c r="I38" s="99" t="s">
        <v>141</v>
      </c>
      <c r="J38" s="99" t="s">
        <v>142</v>
      </c>
      <c r="K38" s="99" t="s">
        <v>143</v>
      </c>
      <c r="L38" s="99" t="s">
        <v>144</v>
      </c>
      <c r="M38" s="99" t="s">
        <v>145</v>
      </c>
      <c r="N38" s="99" t="s">
        <v>146</v>
      </c>
      <c r="O38" s="100" t="s">
        <v>38</v>
      </c>
      <c r="P38" s="98" t="s">
        <v>45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</row>
    <row r="39" spans="1:29" x14ac:dyDescent="0.2">
      <c r="B39" s="98" t="s">
        <v>46</v>
      </c>
      <c r="C39" s="99" t="s">
        <v>147</v>
      </c>
      <c r="D39" s="99" t="s">
        <v>148</v>
      </c>
      <c r="E39" s="99" t="s">
        <v>149</v>
      </c>
      <c r="F39" s="99" t="s">
        <v>150</v>
      </c>
      <c r="G39" s="99" t="s">
        <v>151</v>
      </c>
      <c r="H39" s="99" t="s">
        <v>152</v>
      </c>
      <c r="I39" s="99" t="s">
        <v>153</v>
      </c>
      <c r="J39" s="99" t="s">
        <v>154</v>
      </c>
      <c r="K39" s="99" t="s">
        <v>155</v>
      </c>
      <c r="L39" s="99" t="s">
        <v>156</v>
      </c>
      <c r="M39" s="99" t="s">
        <v>157</v>
      </c>
      <c r="N39" s="99" t="s">
        <v>158</v>
      </c>
      <c r="O39" s="100" t="s">
        <v>38</v>
      </c>
      <c r="P39" s="98" t="s">
        <v>46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</row>
    <row r="41" spans="1:29" x14ac:dyDescent="0.2">
      <c r="A41" s="95" t="s">
        <v>47</v>
      </c>
      <c r="B41" s="96"/>
    </row>
    <row r="43" spans="1:29" x14ac:dyDescent="0.2">
      <c r="B43" s="97"/>
      <c r="C43" s="98">
        <v>1</v>
      </c>
      <c r="D43" s="98">
        <v>2</v>
      </c>
      <c r="E43" s="98">
        <v>3</v>
      </c>
      <c r="F43" s="98">
        <v>4</v>
      </c>
      <c r="G43" s="98">
        <v>5</v>
      </c>
      <c r="H43" s="98">
        <v>6</v>
      </c>
      <c r="I43" s="98">
        <v>7</v>
      </c>
      <c r="J43" s="98">
        <v>8</v>
      </c>
      <c r="K43" s="98">
        <v>9</v>
      </c>
      <c r="L43" s="98">
        <v>10</v>
      </c>
      <c r="M43" s="98">
        <v>11</v>
      </c>
      <c r="N43" s="98">
        <v>12</v>
      </c>
      <c r="Q43" s="92" t="s">
        <v>56</v>
      </c>
    </row>
    <row r="44" spans="1:29" ht="18" x14ac:dyDescent="0.2">
      <c r="B44" s="221" t="s">
        <v>35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00" t="s">
        <v>48</v>
      </c>
      <c r="P44" s="92">
        <v>56</v>
      </c>
      <c r="Q44" s="106">
        <f>AVERAGE(C55:E55,G55:K55)</f>
        <v>1078750</v>
      </c>
    </row>
    <row r="45" spans="1:29" x14ac:dyDescent="0.2">
      <c r="B45" s="222"/>
      <c r="C45" s="134">
        <v>0</v>
      </c>
      <c r="D45" s="134">
        <v>0</v>
      </c>
      <c r="E45" s="134">
        <v>0</v>
      </c>
      <c r="F45" s="134">
        <v>0</v>
      </c>
      <c r="G45" s="134">
        <v>0</v>
      </c>
      <c r="H45" s="134">
        <v>0</v>
      </c>
      <c r="I45" s="134">
        <v>0</v>
      </c>
      <c r="J45" s="134">
        <v>0</v>
      </c>
      <c r="K45" s="134">
        <v>0</v>
      </c>
      <c r="L45" s="135">
        <v>1</v>
      </c>
      <c r="M45" s="134">
        <v>0</v>
      </c>
      <c r="N45" s="134">
        <v>0</v>
      </c>
      <c r="O45" s="100" t="s">
        <v>49</v>
      </c>
      <c r="P45" s="92">
        <v>39</v>
      </c>
      <c r="Q45" s="106">
        <f>AVERAGE(C71:I71)</f>
        <v>1247142.857142857</v>
      </c>
    </row>
    <row r="46" spans="1:29" x14ac:dyDescent="0.2">
      <c r="B46" s="222"/>
      <c r="C46" s="107">
        <v>0</v>
      </c>
      <c r="D46" s="107">
        <v>0</v>
      </c>
      <c r="E46" s="107">
        <v>0</v>
      </c>
      <c r="F46" s="107">
        <v>0</v>
      </c>
      <c r="G46" s="107">
        <v>0</v>
      </c>
      <c r="H46" s="107">
        <v>0</v>
      </c>
      <c r="I46" s="107">
        <v>0</v>
      </c>
      <c r="J46" s="107">
        <v>0</v>
      </c>
      <c r="K46" s="107">
        <v>0</v>
      </c>
      <c r="L46" s="136">
        <v>372.8</v>
      </c>
      <c r="M46" s="107">
        <v>0</v>
      </c>
      <c r="N46" s="107">
        <v>0</v>
      </c>
      <c r="O46" s="100" t="s">
        <v>50</v>
      </c>
    </row>
    <row r="47" spans="1:29" x14ac:dyDescent="0.2">
      <c r="B47" s="222"/>
      <c r="C47" s="109">
        <v>0</v>
      </c>
      <c r="D47" s="109">
        <v>0</v>
      </c>
      <c r="E47" s="109">
        <v>0</v>
      </c>
      <c r="F47" s="109">
        <v>0</v>
      </c>
      <c r="G47" s="109">
        <v>0</v>
      </c>
      <c r="H47" s="109">
        <v>0</v>
      </c>
      <c r="I47" s="109">
        <v>0</v>
      </c>
      <c r="J47" s="109">
        <v>0</v>
      </c>
      <c r="K47" s="109">
        <v>0</v>
      </c>
      <c r="L47" s="137">
        <v>95300</v>
      </c>
      <c r="M47" s="109">
        <v>0</v>
      </c>
      <c r="N47" s="109">
        <v>0</v>
      </c>
      <c r="O47" s="100" t="s">
        <v>51</v>
      </c>
    </row>
    <row r="48" spans="1:29" ht="27" x14ac:dyDescent="0.2">
      <c r="B48" s="222"/>
      <c r="C48" s="109">
        <v>0</v>
      </c>
      <c r="D48" s="109">
        <v>0</v>
      </c>
      <c r="E48" s="109">
        <v>0</v>
      </c>
      <c r="F48" s="109">
        <v>0</v>
      </c>
      <c r="G48" s="109">
        <v>0</v>
      </c>
      <c r="H48" s="109">
        <v>0</v>
      </c>
      <c r="I48" s="109">
        <v>0</v>
      </c>
      <c r="J48" s="109">
        <v>0</v>
      </c>
      <c r="K48" s="109">
        <v>0</v>
      </c>
      <c r="L48" s="138">
        <v>505.6</v>
      </c>
      <c r="M48" s="109">
        <v>0</v>
      </c>
      <c r="N48" s="109">
        <v>0</v>
      </c>
      <c r="O48" s="100" t="s">
        <v>52</v>
      </c>
    </row>
    <row r="49" spans="2:15" ht="27" x14ac:dyDescent="0.2">
      <c r="B49" s="222"/>
      <c r="C49" s="109">
        <v>0</v>
      </c>
      <c r="D49" s="109">
        <v>0</v>
      </c>
      <c r="E49" s="109">
        <v>0</v>
      </c>
      <c r="F49" s="109">
        <v>0</v>
      </c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39">
        <v>240</v>
      </c>
      <c r="M49" s="109">
        <v>0</v>
      </c>
      <c r="N49" s="109">
        <v>0</v>
      </c>
      <c r="O49" s="100" t="s">
        <v>53</v>
      </c>
    </row>
    <row r="50" spans="2:15" ht="18" x14ac:dyDescent="0.2">
      <c r="B50" s="222"/>
      <c r="C50" s="109">
        <v>0</v>
      </c>
      <c r="D50" s="109">
        <v>0</v>
      </c>
      <c r="E50" s="109">
        <v>0</v>
      </c>
      <c r="F50" s="109">
        <v>0</v>
      </c>
      <c r="G50" s="109">
        <v>0</v>
      </c>
      <c r="H50" s="109">
        <v>0</v>
      </c>
      <c r="I50" s="109">
        <v>0</v>
      </c>
      <c r="J50" s="109">
        <v>0</v>
      </c>
      <c r="K50" s="109">
        <v>0</v>
      </c>
      <c r="L50" s="138">
        <v>1689.1</v>
      </c>
      <c r="M50" s="109">
        <v>0</v>
      </c>
      <c r="N50" s="109">
        <v>0</v>
      </c>
      <c r="O50" s="100" t="s">
        <v>54</v>
      </c>
    </row>
    <row r="51" spans="2:15" ht="18" x14ac:dyDescent="0.2">
      <c r="B51" s="223"/>
      <c r="C51" s="114">
        <v>0</v>
      </c>
      <c r="D51" s="114">
        <v>0</v>
      </c>
      <c r="E51" s="114">
        <v>0</v>
      </c>
      <c r="F51" s="114">
        <v>0</v>
      </c>
      <c r="G51" s="114">
        <v>0</v>
      </c>
      <c r="H51" s="114">
        <v>0</v>
      </c>
      <c r="I51" s="114">
        <v>0</v>
      </c>
      <c r="J51" s="114">
        <v>0</v>
      </c>
      <c r="K51" s="114">
        <v>0</v>
      </c>
      <c r="L51" s="140">
        <v>0.22500000000000001</v>
      </c>
      <c r="M51" s="114">
        <v>0</v>
      </c>
      <c r="N51" s="114">
        <v>0</v>
      </c>
      <c r="O51" s="100" t="s">
        <v>55</v>
      </c>
    </row>
    <row r="52" spans="2:15" ht="18" x14ac:dyDescent="0.2">
      <c r="B52" s="221" t="s">
        <v>39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00" t="s">
        <v>48</v>
      </c>
    </row>
    <row r="53" spans="2:15" x14ac:dyDescent="0.2">
      <c r="B53" s="222"/>
      <c r="C53" s="135">
        <v>1</v>
      </c>
      <c r="D53" s="135">
        <v>1</v>
      </c>
      <c r="E53" s="135">
        <v>1</v>
      </c>
      <c r="F53" s="134">
        <v>0</v>
      </c>
      <c r="G53" s="135">
        <v>1</v>
      </c>
      <c r="H53" s="135">
        <v>1</v>
      </c>
      <c r="I53" s="135">
        <v>1</v>
      </c>
      <c r="J53" s="135">
        <v>1</v>
      </c>
      <c r="K53" s="135">
        <v>1</v>
      </c>
      <c r="L53" s="134">
        <v>0</v>
      </c>
      <c r="M53" s="134">
        <v>0</v>
      </c>
      <c r="N53" s="134">
        <v>0</v>
      </c>
      <c r="O53" s="100" t="s">
        <v>49</v>
      </c>
    </row>
    <row r="54" spans="2:15" x14ac:dyDescent="0.2">
      <c r="B54" s="222"/>
      <c r="C54" s="117">
        <v>1180.2</v>
      </c>
      <c r="D54" s="117">
        <v>1218.4000000000001</v>
      </c>
      <c r="E54" s="117">
        <v>1214.4000000000001</v>
      </c>
      <c r="F54" s="107">
        <v>0</v>
      </c>
      <c r="G54" s="117">
        <v>1138.5</v>
      </c>
      <c r="H54" s="117">
        <v>1161.5999999999999</v>
      </c>
      <c r="I54" s="108">
        <v>1134.7</v>
      </c>
      <c r="J54" s="117">
        <v>1173</v>
      </c>
      <c r="K54" s="117">
        <v>1159.8</v>
      </c>
      <c r="L54" s="107">
        <v>0</v>
      </c>
      <c r="M54" s="107">
        <v>0</v>
      </c>
      <c r="N54" s="107">
        <v>0</v>
      </c>
      <c r="O54" s="100" t="s">
        <v>50</v>
      </c>
    </row>
    <row r="55" spans="2:15" x14ac:dyDescent="0.2">
      <c r="B55" s="222"/>
      <c r="C55" s="118">
        <v>1090000</v>
      </c>
      <c r="D55" s="118">
        <v>1160000</v>
      </c>
      <c r="E55" s="118">
        <v>1150000</v>
      </c>
      <c r="F55" s="109">
        <v>0</v>
      </c>
      <c r="G55" s="111">
        <v>1020000</v>
      </c>
      <c r="H55" s="111">
        <v>1060000</v>
      </c>
      <c r="I55" s="111">
        <v>1010000</v>
      </c>
      <c r="J55" s="111">
        <v>1080000</v>
      </c>
      <c r="K55" s="111">
        <v>1060000</v>
      </c>
      <c r="L55" s="109">
        <v>0</v>
      </c>
      <c r="M55" s="109">
        <v>0</v>
      </c>
      <c r="N55" s="109">
        <v>0</v>
      </c>
      <c r="O55" s="100" t="s">
        <v>51</v>
      </c>
    </row>
    <row r="56" spans="2:15" ht="27" x14ac:dyDescent="0.2">
      <c r="B56" s="222"/>
      <c r="C56" s="113">
        <v>1201.5999999999999</v>
      </c>
      <c r="D56" s="113">
        <v>1282.4000000000001</v>
      </c>
      <c r="E56" s="113">
        <v>1283.5999999999999</v>
      </c>
      <c r="F56" s="109">
        <v>0</v>
      </c>
      <c r="G56" s="112">
        <v>1174.4000000000001</v>
      </c>
      <c r="H56" s="113">
        <v>1194.5999999999999</v>
      </c>
      <c r="I56" s="112">
        <v>1149.0999999999999</v>
      </c>
      <c r="J56" s="112">
        <v>1184.3</v>
      </c>
      <c r="K56" s="112">
        <v>1170.5</v>
      </c>
      <c r="L56" s="109">
        <v>0</v>
      </c>
      <c r="M56" s="109">
        <v>0</v>
      </c>
      <c r="N56" s="109">
        <v>0</v>
      </c>
      <c r="O56" s="100" t="s">
        <v>52</v>
      </c>
    </row>
    <row r="57" spans="2:15" ht="27" x14ac:dyDescent="0.2">
      <c r="B57" s="222"/>
      <c r="C57" s="113">
        <v>1158.9000000000001</v>
      </c>
      <c r="D57" s="113">
        <v>1154.5</v>
      </c>
      <c r="E57" s="113">
        <v>1145.2</v>
      </c>
      <c r="F57" s="109">
        <v>0</v>
      </c>
      <c r="G57" s="112">
        <v>1102.7</v>
      </c>
      <c r="H57" s="113">
        <v>1128.5999999999999</v>
      </c>
      <c r="I57" s="112">
        <v>1120.2</v>
      </c>
      <c r="J57" s="113">
        <v>1161.7</v>
      </c>
      <c r="K57" s="113">
        <v>1149.0999999999999</v>
      </c>
      <c r="L57" s="109">
        <v>0</v>
      </c>
      <c r="M57" s="109">
        <v>0</v>
      </c>
      <c r="N57" s="109">
        <v>0</v>
      </c>
      <c r="O57" s="100" t="s">
        <v>53</v>
      </c>
    </row>
    <row r="58" spans="2:15" ht="18" x14ac:dyDescent="0.2">
      <c r="B58" s="222"/>
      <c r="C58" s="113">
        <v>3945.3</v>
      </c>
      <c r="D58" s="113">
        <v>4077.8</v>
      </c>
      <c r="E58" s="113">
        <v>4086</v>
      </c>
      <c r="F58" s="109">
        <v>0</v>
      </c>
      <c r="G58" s="112">
        <v>3823.4</v>
      </c>
      <c r="H58" s="113">
        <v>3895.3</v>
      </c>
      <c r="I58" s="112">
        <v>3796.8</v>
      </c>
      <c r="J58" s="113">
        <v>3910</v>
      </c>
      <c r="K58" s="113">
        <v>3866.9</v>
      </c>
      <c r="L58" s="109">
        <v>0</v>
      </c>
      <c r="M58" s="109">
        <v>0</v>
      </c>
      <c r="N58" s="109">
        <v>0</v>
      </c>
      <c r="O58" s="100" t="s">
        <v>54</v>
      </c>
    </row>
    <row r="59" spans="2:15" ht="18" x14ac:dyDescent="0.2">
      <c r="B59" s="223"/>
      <c r="C59" s="115">
        <v>0.93</v>
      </c>
      <c r="D59" s="122">
        <v>0.81</v>
      </c>
      <c r="E59" s="122">
        <v>0.79600000000000004</v>
      </c>
      <c r="F59" s="114">
        <v>0</v>
      </c>
      <c r="G59" s="116">
        <v>0.88200000000000001</v>
      </c>
      <c r="H59" s="116">
        <v>0.89200000000000002</v>
      </c>
      <c r="I59" s="115">
        <v>0.95</v>
      </c>
      <c r="J59" s="115">
        <v>0.96199999999999997</v>
      </c>
      <c r="K59" s="115">
        <v>0.96399999999999997</v>
      </c>
      <c r="L59" s="114">
        <v>0</v>
      </c>
      <c r="M59" s="114">
        <v>0</v>
      </c>
      <c r="N59" s="114">
        <v>0</v>
      </c>
      <c r="O59" s="100" t="s">
        <v>55</v>
      </c>
    </row>
    <row r="60" spans="2:15" ht="18" x14ac:dyDescent="0.2">
      <c r="B60" s="221" t="s">
        <v>41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00" t="s">
        <v>48</v>
      </c>
    </row>
    <row r="61" spans="2:15" x14ac:dyDescent="0.2">
      <c r="B61" s="222"/>
      <c r="C61" s="135">
        <v>1</v>
      </c>
      <c r="D61" s="135">
        <v>1</v>
      </c>
      <c r="E61" s="135">
        <v>1</v>
      </c>
      <c r="F61" s="135">
        <v>1</v>
      </c>
      <c r="G61" s="135">
        <v>1</v>
      </c>
      <c r="H61" s="135">
        <v>1</v>
      </c>
      <c r="I61" s="135">
        <v>1</v>
      </c>
      <c r="J61" s="135">
        <v>1</v>
      </c>
      <c r="K61" s="135">
        <v>1</v>
      </c>
      <c r="L61" s="134">
        <v>0</v>
      </c>
      <c r="M61" s="134">
        <v>0</v>
      </c>
      <c r="N61" s="134">
        <v>0</v>
      </c>
      <c r="O61" s="100" t="s">
        <v>49</v>
      </c>
    </row>
    <row r="62" spans="2:15" x14ac:dyDescent="0.2">
      <c r="B62" s="222"/>
      <c r="C62" s="117">
        <v>1195.7</v>
      </c>
      <c r="D62" s="117">
        <v>1156.9000000000001</v>
      </c>
      <c r="E62" s="117">
        <v>1141.4000000000001</v>
      </c>
      <c r="F62" s="108">
        <v>1133.2</v>
      </c>
      <c r="G62" s="108">
        <v>1130</v>
      </c>
      <c r="H62" s="117">
        <v>1141.2</v>
      </c>
      <c r="I62" s="108">
        <v>1119.5999999999999</v>
      </c>
      <c r="J62" s="108">
        <v>1125.2</v>
      </c>
      <c r="K62" s="117">
        <v>1154.8</v>
      </c>
      <c r="L62" s="107">
        <v>0</v>
      </c>
      <c r="M62" s="107">
        <v>0</v>
      </c>
      <c r="N62" s="107">
        <v>0</v>
      </c>
      <c r="O62" s="100" t="s">
        <v>50</v>
      </c>
    </row>
    <row r="63" spans="2:15" x14ac:dyDescent="0.2">
      <c r="B63" s="222"/>
      <c r="C63" s="118">
        <v>1120000</v>
      </c>
      <c r="D63" s="111">
        <v>1050000</v>
      </c>
      <c r="E63" s="111">
        <v>1020000</v>
      </c>
      <c r="F63" s="111">
        <v>1010000</v>
      </c>
      <c r="G63" s="111">
        <v>1000000</v>
      </c>
      <c r="H63" s="111">
        <v>1020000</v>
      </c>
      <c r="I63" s="110">
        <v>984000</v>
      </c>
      <c r="J63" s="111">
        <v>986000</v>
      </c>
      <c r="K63" s="111">
        <v>1050000</v>
      </c>
      <c r="L63" s="109">
        <v>0</v>
      </c>
      <c r="M63" s="109">
        <v>0</v>
      </c>
      <c r="N63" s="109">
        <v>0</v>
      </c>
      <c r="O63" s="100" t="s">
        <v>51</v>
      </c>
    </row>
    <row r="64" spans="2:15" ht="27" x14ac:dyDescent="0.2">
      <c r="B64" s="222"/>
      <c r="C64" s="113">
        <v>1212.5999999999999</v>
      </c>
      <c r="D64" s="113">
        <v>1201.5999999999999</v>
      </c>
      <c r="E64" s="112">
        <v>1188.5999999999999</v>
      </c>
      <c r="F64" s="112">
        <v>1186.8</v>
      </c>
      <c r="G64" s="112">
        <v>1184.5999999999999</v>
      </c>
      <c r="H64" s="112">
        <v>1165.7</v>
      </c>
      <c r="I64" s="112">
        <v>1151.7</v>
      </c>
      <c r="J64" s="113">
        <v>1227.3</v>
      </c>
      <c r="K64" s="112">
        <v>1184.7</v>
      </c>
      <c r="L64" s="109">
        <v>0</v>
      </c>
      <c r="M64" s="109">
        <v>0</v>
      </c>
      <c r="N64" s="109">
        <v>0</v>
      </c>
      <c r="O64" s="100" t="s">
        <v>52</v>
      </c>
    </row>
    <row r="65" spans="2:15" ht="27" x14ac:dyDescent="0.2">
      <c r="B65" s="222"/>
      <c r="C65" s="113">
        <v>1178.8</v>
      </c>
      <c r="D65" s="112">
        <v>1112.2</v>
      </c>
      <c r="E65" s="112">
        <v>1094.2</v>
      </c>
      <c r="F65" s="112">
        <v>1079.5</v>
      </c>
      <c r="G65" s="112">
        <v>1075.5</v>
      </c>
      <c r="H65" s="112">
        <v>1116.8</v>
      </c>
      <c r="I65" s="112">
        <v>1087.4000000000001</v>
      </c>
      <c r="J65" s="141">
        <v>1023.2</v>
      </c>
      <c r="K65" s="112">
        <v>1124.9000000000001</v>
      </c>
      <c r="L65" s="109">
        <v>0</v>
      </c>
      <c r="M65" s="109">
        <v>0</v>
      </c>
      <c r="N65" s="109">
        <v>0</v>
      </c>
      <c r="O65" s="100" t="s">
        <v>53</v>
      </c>
    </row>
    <row r="66" spans="2:15" ht="18" x14ac:dyDescent="0.2">
      <c r="B66" s="222"/>
      <c r="C66" s="113">
        <v>4036.3</v>
      </c>
      <c r="D66" s="113">
        <v>3888.6</v>
      </c>
      <c r="E66" s="113">
        <v>3856.2</v>
      </c>
      <c r="F66" s="112">
        <v>3771.9</v>
      </c>
      <c r="G66" s="112">
        <v>3768.5</v>
      </c>
      <c r="H66" s="112">
        <v>3818</v>
      </c>
      <c r="I66" s="112">
        <v>3749.5</v>
      </c>
      <c r="J66" s="112">
        <v>3755.3</v>
      </c>
      <c r="K66" s="113">
        <v>3925.8</v>
      </c>
      <c r="L66" s="109">
        <v>0</v>
      </c>
      <c r="M66" s="109">
        <v>0</v>
      </c>
      <c r="N66" s="109">
        <v>0</v>
      </c>
      <c r="O66" s="100" t="s">
        <v>54</v>
      </c>
    </row>
    <row r="67" spans="2:15" ht="18" x14ac:dyDescent="0.2">
      <c r="B67" s="223"/>
      <c r="C67" s="115">
        <v>0.94499999999999995</v>
      </c>
      <c r="D67" s="116">
        <v>0.85699999999999998</v>
      </c>
      <c r="E67" s="116">
        <v>0.84699999999999998</v>
      </c>
      <c r="F67" s="116">
        <v>0.82699999999999996</v>
      </c>
      <c r="G67" s="122">
        <v>0.82399999999999995</v>
      </c>
      <c r="H67" s="115">
        <v>0.91800000000000004</v>
      </c>
      <c r="I67" s="116">
        <v>0.89100000000000001</v>
      </c>
      <c r="J67" s="124">
        <v>0.69499999999999995</v>
      </c>
      <c r="K67" s="115">
        <v>0.90200000000000002</v>
      </c>
      <c r="L67" s="114">
        <v>0</v>
      </c>
      <c r="M67" s="114">
        <v>0</v>
      </c>
      <c r="N67" s="114">
        <v>0</v>
      </c>
      <c r="O67" s="100" t="s">
        <v>55</v>
      </c>
    </row>
    <row r="68" spans="2:15" ht="18" x14ac:dyDescent="0.2">
      <c r="B68" s="221" t="s">
        <v>42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00" t="s">
        <v>48</v>
      </c>
    </row>
    <row r="69" spans="2:15" x14ac:dyDescent="0.2">
      <c r="B69" s="222"/>
      <c r="C69" s="135">
        <v>1</v>
      </c>
      <c r="D69" s="135">
        <v>1</v>
      </c>
      <c r="E69" s="135">
        <v>1</v>
      </c>
      <c r="F69" s="135">
        <v>1</v>
      </c>
      <c r="G69" s="135">
        <v>1</v>
      </c>
      <c r="H69" s="135">
        <v>1</v>
      </c>
      <c r="I69" s="135">
        <v>1</v>
      </c>
      <c r="J69" s="134">
        <v>0</v>
      </c>
      <c r="K69" s="135">
        <v>1</v>
      </c>
      <c r="L69" s="134">
        <v>0</v>
      </c>
      <c r="M69" s="134">
        <v>0</v>
      </c>
      <c r="N69" s="134">
        <v>0</v>
      </c>
      <c r="O69" s="100" t="s">
        <v>49</v>
      </c>
    </row>
    <row r="70" spans="2:15" x14ac:dyDescent="0.2">
      <c r="B70" s="222"/>
      <c r="C70" s="119">
        <v>1321</v>
      </c>
      <c r="D70" s="119">
        <v>1293.3</v>
      </c>
      <c r="E70" s="119">
        <v>1241.3</v>
      </c>
      <c r="F70" s="119">
        <v>1241.2</v>
      </c>
      <c r="G70" s="117">
        <v>1221.2</v>
      </c>
      <c r="H70" s="119">
        <v>1250</v>
      </c>
      <c r="I70" s="119">
        <v>1254.9000000000001</v>
      </c>
      <c r="J70" s="107">
        <v>0</v>
      </c>
      <c r="K70" s="117">
        <v>1226.5999999999999</v>
      </c>
      <c r="L70" s="107">
        <v>0</v>
      </c>
      <c r="M70" s="107">
        <v>0</v>
      </c>
      <c r="N70" s="107">
        <v>0</v>
      </c>
      <c r="O70" s="100" t="s">
        <v>50</v>
      </c>
    </row>
    <row r="71" spans="2:15" x14ac:dyDescent="0.2">
      <c r="B71" s="222"/>
      <c r="C71" s="120">
        <v>1370000</v>
      </c>
      <c r="D71" s="120">
        <v>1310000</v>
      </c>
      <c r="E71" s="123">
        <v>1210000</v>
      </c>
      <c r="F71" s="123">
        <v>1210000</v>
      </c>
      <c r="G71" s="118">
        <v>1170000</v>
      </c>
      <c r="H71" s="123">
        <v>1220000</v>
      </c>
      <c r="I71" s="123">
        <v>1240000</v>
      </c>
      <c r="J71" s="109">
        <v>0</v>
      </c>
      <c r="K71" s="118">
        <v>1180000</v>
      </c>
      <c r="L71" s="109">
        <v>0</v>
      </c>
      <c r="M71" s="109">
        <v>0</v>
      </c>
      <c r="N71" s="109">
        <v>0</v>
      </c>
      <c r="O71" s="100" t="s">
        <v>51</v>
      </c>
    </row>
    <row r="72" spans="2:15" ht="27" x14ac:dyDescent="0.2">
      <c r="B72" s="222"/>
      <c r="C72" s="121">
        <v>1391</v>
      </c>
      <c r="D72" s="121">
        <v>1372.7</v>
      </c>
      <c r="E72" s="121">
        <v>1297.2</v>
      </c>
      <c r="F72" s="113">
        <v>1285.8</v>
      </c>
      <c r="G72" s="113">
        <v>1257.8</v>
      </c>
      <c r="H72" s="121">
        <v>1321.9</v>
      </c>
      <c r="I72" s="121">
        <v>1298.8</v>
      </c>
      <c r="J72" s="109">
        <v>0</v>
      </c>
      <c r="K72" s="121">
        <v>1304.0999999999999</v>
      </c>
      <c r="L72" s="109">
        <v>0</v>
      </c>
      <c r="M72" s="109">
        <v>0</v>
      </c>
      <c r="N72" s="109">
        <v>0</v>
      </c>
      <c r="O72" s="100" t="s">
        <v>52</v>
      </c>
    </row>
    <row r="73" spans="2:15" ht="27" x14ac:dyDescent="0.2">
      <c r="B73" s="222"/>
      <c r="C73" s="121">
        <v>1251.0999999999999</v>
      </c>
      <c r="D73" s="113">
        <v>1213.8</v>
      </c>
      <c r="E73" s="113">
        <v>1185.4000000000001</v>
      </c>
      <c r="F73" s="113">
        <v>1196.5</v>
      </c>
      <c r="G73" s="113">
        <v>1184.5999999999999</v>
      </c>
      <c r="H73" s="113">
        <v>1178.0999999999999</v>
      </c>
      <c r="I73" s="113">
        <v>1211</v>
      </c>
      <c r="J73" s="109">
        <v>0</v>
      </c>
      <c r="K73" s="113">
        <v>1149.2</v>
      </c>
      <c r="L73" s="109">
        <v>0</v>
      </c>
      <c r="M73" s="109">
        <v>0</v>
      </c>
      <c r="N73" s="109">
        <v>0</v>
      </c>
      <c r="O73" s="100" t="s">
        <v>53</v>
      </c>
    </row>
    <row r="74" spans="2:15" ht="18" x14ac:dyDescent="0.2">
      <c r="B74" s="222"/>
      <c r="C74" s="121">
        <v>4482.1000000000004</v>
      </c>
      <c r="D74" s="121">
        <v>4321.1000000000004</v>
      </c>
      <c r="E74" s="121">
        <v>4163.8</v>
      </c>
      <c r="F74" s="121">
        <v>4178.8</v>
      </c>
      <c r="G74" s="113">
        <v>4093</v>
      </c>
      <c r="H74" s="121">
        <v>4164.3999999999996</v>
      </c>
      <c r="I74" s="121">
        <v>4272.5</v>
      </c>
      <c r="J74" s="109">
        <v>0</v>
      </c>
      <c r="K74" s="113">
        <v>4148.6000000000004</v>
      </c>
      <c r="L74" s="109">
        <v>0</v>
      </c>
      <c r="M74" s="109">
        <v>0</v>
      </c>
      <c r="N74" s="109">
        <v>0</v>
      </c>
      <c r="O74" s="100" t="s">
        <v>54</v>
      </c>
    </row>
    <row r="75" spans="2:15" ht="18" x14ac:dyDescent="0.2">
      <c r="B75" s="223"/>
      <c r="C75" s="122">
        <v>0.80900000000000005</v>
      </c>
      <c r="D75" s="122">
        <v>0.78200000000000003</v>
      </c>
      <c r="E75" s="116">
        <v>0.83499999999999996</v>
      </c>
      <c r="F75" s="116">
        <v>0.86599999999999999</v>
      </c>
      <c r="G75" s="116">
        <v>0.88700000000000001</v>
      </c>
      <c r="H75" s="122">
        <v>0.79400000000000004</v>
      </c>
      <c r="I75" s="116">
        <v>0.86899999999999999</v>
      </c>
      <c r="J75" s="114">
        <v>0</v>
      </c>
      <c r="K75" s="122">
        <v>0.77700000000000002</v>
      </c>
      <c r="L75" s="114">
        <v>0</v>
      </c>
      <c r="M75" s="114">
        <v>0</v>
      </c>
      <c r="N75" s="114">
        <v>0</v>
      </c>
      <c r="O75" s="100" t="s">
        <v>55</v>
      </c>
    </row>
    <row r="76" spans="2:15" ht="18" x14ac:dyDescent="0.2">
      <c r="B76" s="221" t="s">
        <v>43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00" t="s">
        <v>48</v>
      </c>
    </row>
    <row r="77" spans="2:15" x14ac:dyDescent="0.2">
      <c r="B77" s="222"/>
      <c r="C77" s="134">
        <v>0</v>
      </c>
      <c r="D77" s="134">
        <v>0</v>
      </c>
      <c r="E77" s="134">
        <v>0</v>
      </c>
      <c r="F77" s="134">
        <v>0</v>
      </c>
      <c r="G77" s="134">
        <v>0</v>
      </c>
      <c r="H77" s="134">
        <v>0</v>
      </c>
      <c r="I77" s="134">
        <v>0</v>
      </c>
      <c r="J77" s="134">
        <v>0</v>
      </c>
      <c r="K77" s="135">
        <v>1</v>
      </c>
      <c r="L77" s="134">
        <v>0</v>
      </c>
      <c r="M77" s="134">
        <v>0</v>
      </c>
      <c r="N77" s="134">
        <v>0</v>
      </c>
      <c r="O77" s="100" t="s">
        <v>49</v>
      </c>
    </row>
    <row r="78" spans="2:15" x14ac:dyDescent="0.2">
      <c r="B78" s="222"/>
      <c r="C78" s="107">
        <v>0</v>
      </c>
      <c r="D78" s="107">
        <v>0</v>
      </c>
      <c r="E78" s="107">
        <v>0</v>
      </c>
      <c r="F78" s="107">
        <v>0</v>
      </c>
      <c r="G78" s="107">
        <v>0</v>
      </c>
      <c r="H78" s="107">
        <v>0</v>
      </c>
      <c r="I78" s="107">
        <v>0</v>
      </c>
      <c r="J78" s="107">
        <v>0</v>
      </c>
      <c r="K78" s="119">
        <v>1250.5999999999999</v>
      </c>
      <c r="L78" s="107">
        <v>0</v>
      </c>
      <c r="M78" s="107">
        <v>0</v>
      </c>
      <c r="N78" s="107">
        <v>0</v>
      </c>
      <c r="O78" s="100" t="s">
        <v>50</v>
      </c>
    </row>
    <row r="79" spans="2:15" x14ac:dyDescent="0.2">
      <c r="B79" s="222"/>
      <c r="C79" s="109">
        <v>0</v>
      </c>
      <c r="D79" s="109">
        <v>0</v>
      </c>
      <c r="E79" s="109">
        <v>0</v>
      </c>
      <c r="F79" s="109">
        <v>0</v>
      </c>
      <c r="G79" s="109">
        <v>0</v>
      </c>
      <c r="H79" s="109">
        <v>0</v>
      </c>
      <c r="I79" s="109">
        <v>0</v>
      </c>
      <c r="J79" s="109">
        <v>0</v>
      </c>
      <c r="K79" s="123">
        <v>1220000</v>
      </c>
      <c r="L79" s="109">
        <v>0</v>
      </c>
      <c r="M79" s="109">
        <v>0</v>
      </c>
      <c r="N79" s="109">
        <v>0</v>
      </c>
      <c r="O79" s="100" t="s">
        <v>51</v>
      </c>
    </row>
    <row r="80" spans="2:15" ht="27" x14ac:dyDescent="0.2">
      <c r="B80" s="222"/>
      <c r="C80" s="109">
        <v>0</v>
      </c>
      <c r="D80" s="109">
        <v>0</v>
      </c>
      <c r="E80" s="109">
        <v>0</v>
      </c>
      <c r="F80" s="109">
        <v>0</v>
      </c>
      <c r="G80" s="109">
        <v>0</v>
      </c>
      <c r="H80" s="109">
        <v>0</v>
      </c>
      <c r="I80" s="109">
        <v>0</v>
      </c>
      <c r="J80" s="109">
        <v>0</v>
      </c>
      <c r="K80" s="121">
        <v>1340.8</v>
      </c>
      <c r="L80" s="109">
        <v>0</v>
      </c>
      <c r="M80" s="109">
        <v>0</v>
      </c>
      <c r="N80" s="109">
        <v>0</v>
      </c>
      <c r="O80" s="100" t="s">
        <v>52</v>
      </c>
    </row>
    <row r="81" spans="2:15" ht="27" x14ac:dyDescent="0.2">
      <c r="B81" s="222"/>
      <c r="C81" s="109">
        <v>0</v>
      </c>
      <c r="D81" s="109">
        <v>0</v>
      </c>
      <c r="E81" s="109">
        <v>0</v>
      </c>
      <c r="F81" s="109">
        <v>0</v>
      </c>
      <c r="G81" s="109">
        <v>0</v>
      </c>
      <c r="H81" s="109">
        <v>0</v>
      </c>
      <c r="I81" s="109">
        <v>0</v>
      </c>
      <c r="J81" s="109">
        <v>0</v>
      </c>
      <c r="K81" s="113">
        <v>1160.5</v>
      </c>
      <c r="L81" s="109">
        <v>0</v>
      </c>
      <c r="M81" s="109">
        <v>0</v>
      </c>
      <c r="N81" s="109">
        <v>0</v>
      </c>
      <c r="O81" s="100" t="s">
        <v>53</v>
      </c>
    </row>
    <row r="82" spans="2:15" ht="18" x14ac:dyDescent="0.2">
      <c r="B82" s="222"/>
      <c r="C82" s="109">
        <v>0</v>
      </c>
      <c r="D82" s="109">
        <v>0</v>
      </c>
      <c r="E82" s="109">
        <v>0</v>
      </c>
      <c r="F82" s="109">
        <v>0</v>
      </c>
      <c r="G82" s="109">
        <v>0</v>
      </c>
      <c r="H82" s="109">
        <v>0</v>
      </c>
      <c r="I82" s="109">
        <v>0</v>
      </c>
      <c r="J82" s="109">
        <v>0</v>
      </c>
      <c r="K82" s="121">
        <v>4200.3</v>
      </c>
      <c r="L82" s="109">
        <v>0</v>
      </c>
      <c r="M82" s="109">
        <v>0</v>
      </c>
      <c r="N82" s="109">
        <v>0</v>
      </c>
      <c r="O82" s="100" t="s">
        <v>54</v>
      </c>
    </row>
    <row r="83" spans="2:15" ht="18" x14ac:dyDescent="0.2">
      <c r="B83" s="223"/>
      <c r="C83" s="114">
        <v>0</v>
      </c>
      <c r="D83" s="114">
        <v>0</v>
      </c>
      <c r="E83" s="114">
        <v>0</v>
      </c>
      <c r="F83" s="114">
        <v>0</v>
      </c>
      <c r="G83" s="114">
        <v>0</v>
      </c>
      <c r="H83" s="114">
        <v>0</v>
      </c>
      <c r="I83" s="114">
        <v>0</v>
      </c>
      <c r="J83" s="114">
        <v>0</v>
      </c>
      <c r="K83" s="124">
        <v>0.749</v>
      </c>
      <c r="L83" s="114">
        <v>0</v>
      </c>
      <c r="M83" s="114">
        <v>0</v>
      </c>
      <c r="N83" s="114">
        <v>0</v>
      </c>
      <c r="O83" s="100" t="s">
        <v>55</v>
      </c>
    </row>
    <row r="84" spans="2:15" ht="18" x14ac:dyDescent="0.2">
      <c r="B84" s="221" t="s">
        <v>44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00" t="s">
        <v>48</v>
      </c>
    </row>
    <row r="85" spans="2:15" x14ac:dyDescent="0.2">
      <c r="B85" s="222"/>
      <c r="C85" s="135">
        <v>1</v>
      </c>
      <c r="D85" s="135">
        <v>1</v>
      </c>
      <c r="E85" s="134">
        <v>0</v>
      </c>
      <c r="F85" s="135">
        <v>1</v>
      </c>
      <c r="G85" s="135">
        <v>1</v>
      </c>
      <c r="H85" s="135">
        <v>1</v>
      </c>
      <c r="I85" s="134">
        <v>0</v>
      </c>
      <c r="J85" s="135">
        <v>1</v>
      </c>
      <c r="K85" s="135">
        <v>1</v>
      </c>
      <c r="L85" s="134">
        <v>0</v>
      </c>
      <c r="M85" s="134">
        <v>0</v>
      </c>
      <c r="N85" s="134">
        <v>0</v>
      </c>
      <c r="O85" s="100" t="s">
        <v>49</v>
      </c>
    </row>
    <row r="86" spans="2:15" x14ac:dyDescent="0.2">
      <c r="B86" s="222"/>
      <c r="C86" s="119">
        <v>1324.6</v>
      </c>
      <c r="D86" s="119">
        <v>1315.8</v>
      </c>
      <c r="E86" s="107">
        <v>0</v>
      </c>
      <c r="F86" s="119">
        <v>1251.8</v>
      </c>
      <c r="G86" s="119">
        <v>1252.5</v>
      </c>
      <c r="H86" s="119">
        <v>1262.5999999999999</v>
      </c>
      <c r="I86" s="107">
        <v>0</v>
      </c>
      <c r="J86" s="119">
        <v>1266.3</v>
      </c>
      <c r="K86" s="119">
        <v>1289.5</v>
      </c>
      <c r="L86" s="107">
        <v>0</v>
      </c>
      <c r="M86" s="107">
        <v>0</v>
      </c>
      <c r="N86" s="107">
        <v>0</v>
      </c>
      <c r="O86" s="100" t="s">
        <v>50</v>
      </c>
    </row>
    <row r="87" spans="2:15" x14ac:dyDescent="0.2">
      <c r="B87" s="222"/>
      <c r="C87" s="120">
        <v>1380000</v>
      </c>
      <c r="D87" s="120">
        <v>1360000</v>
      </c>
      <c r="E87" s="109">
        <v>0</v>
      </c>
      <c r="F87" s="123">
        <v>1230000</v>
      </c>
      <c r="G87" s="123">
        <v>1230000</v>
      </c>
      <c r="H87" s="123">
        <v>1250000</v>
      </c>
      <c r="I87" s="109">
        <v>0</v>
      </c>
      <c r="J87" s="123">
        <v>1250000</v>
      </c>
      <c r="K87" s="120">
        <v>1300000</v>
      </c>
      <c r="L87" s="109">
        <v>0</v>
      </c>
      <c r="M87" s="109">
        <v>0</v>
      </c>
      <c r="N87" s="109">
        <v>0</v>
      </c>
      <c r="O87" s="100" t="s">
        <v>51</v>
      </c>
    </row>
    <row r="88" spans="2:15" ht="27" x14ac:dyDescent="0.2">
      <c r="B88" s="222"/>
      <c r="C88" s="121">
        <v>1336.5</v>
      </c>
      <c r="D88" s="121">
        <v>1360</v>
      </c>
      <c r="E88" s="109">
        <v>0</v>
      </c>
      <c r="F88" s="121">
        <v>1306</v>
      </c>
      <c r="G88" s="113">
        <v>1271.0999999999999</v>
      </c>
      <c r="H88" s="121">
        <v>1316.3</v>
      </c>
      <c r="I88" s="109">
        <v>0</v>
      </c>
      <c r="J88" s="121">
        <v>1366.4</v>
      </c>
      <c r="K88" s="121">
        <v>1387.6</v>
      </c>
      <c r="L88" s="109">
        <v>0</v>
      </c>
      <c r="M88" s="109">
        <v>0</v>
      </c>
      <c r="N88" s="109">
        <v>0</v>
      </c>
      <c r="O88" s="100" t="s">
        <v>52</v>
      </c>
    </row>
    <row r="89" spans="2:15" ht="27" x14ac:dyDescent="0.2">
      <c r="B89" s="222"/>
      <c r="C89" s="121">
        <v>1312.7</v>
      </c>
      <c r="D89" s="121">
        <v>1271.7</v>
      </c>
      <c r="E89" s="109">
        <v>0</v>
      </c>
      <c r="F89" s="113">
        <v>1197.5</v>
      </c>
      <c r="G89" s="121">
        <v>1233.9000000000001</v>
      </c>
      <c r="H89" s="113">
        <v>1208.8</v>
      </c>
      <c r="I89" s="109">
        <v>0</v>
      </c>
      <c r="J89" s="113">
        <v>1166.3</v>
      </c>
      <c r="K89" s="113">
        <v>1191.4000000000001</v>
      </c>
      <c r="L89" s="109">
        <v>0</v>
      </c>
      <c r="M89" s="109">
        <v>0</v>
      </c>
      <c r="N89" s="109">
        <v>0</v>
      </c>
      <c r="O89" s="100" t="s">
        <v>53</v>
      </c>
    </row>
    <row r="90" spans="2:15" ht="18" x14ac:dyDescent="0.2">
      <c r="B90" s="222"/>
      <c r="C90" s="121">
        <v>4444.3999999999996</v>
      </c>
      <c r="D90" s="121">
        <v>4439.5</v>
      </c>
      <c r="E90" s="109">
        <v>0</v>
      </c>
      <c r="F90" s="121">
        <v>4206</v>
      </c>
      <c r="G90" s="121">
        <v>4206.6000000000004</v>
      </c>
      <c r="H90" s="121">
        <v>4235.8</v>
      </c>
      <c r="I90" s="109">
        <v>0</v>
      </c>
      <c r="J90" s="121">
        <v>4271.3999999999996</v>
      </c>
      <c r="K90" s="121">
        <v>4309.8</v>
      </c>
      <c r="L90" s="109">
        <v>0</v>
      </c>
      <c r="M90" s="109">
        <v>0</v>
      </c>
      <c r="N90" s="109">
        <v>0</v>
      </c>
      <c r="O90" s="100" t="s">
        <v>54</v>
      </c>
    </row>
    <row r="91" spans="2:15" ht="18" x14ac:dyDescent="0.2">
      <c r="B91" s="223"/>
      <c r="C91" s="115">
        <v>0.96499999999999997</v>
      </c>
      <c r="D91" s="116">
        <v>0.874</v>
      </c>
      <c r="E91" s="114">
        <v>0</v>
      </c>
      <c r="F91" s="116">
        <v>0.84099999999999997</v>
      </c>
      <c r="G91" s="115">
        <v>0.94199999999999995</v>
      </c>
      <c r="H91" s="116">
        <v>0.84299999999999997</v>
      </c>
      <c r="I91" s="114">
        <v>0</v>
      </c>
      <c r="J91" s="124">
        <v>0.72799999999999998</v>
      </c>
      <c r="K91" s="124">
        <v>0.73699999999999999</v>
      </c>
      <c r="L91" s="114">
        <v>0</v>
      </c>
      <c r="M91" s="114">
        <v>0</v>
      </c>
      <c r="N91" s="114">
        <v>0</v>
      </c>
      <c r="O91" s="100" t="s">
        <v>55</v>
      </c>
    </row>
    <row r="92" spans="2:15" ht="18" x14ac:dyDescent="0.2">
      <c r="B92" s="221" t="s">
        <v>45</v>
      </c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00" t="s">
        <v>48</v>
      </c>
    </row>
    <row r="93" spans="2:15" x14ac:dyDescent="0.2">
      <c r="B93" s="222"/>
      <c r="C93" s="134">
        <v>0</v>
      </c>
      <c r="D93" s="134">
        <v>0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00" t="s">
        <v>49</v>
      </c>
    </row>
    <row r="94" spans="2:15" x14ac:dyDescent="0.2">
      <c r="B94" s="222"/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L94" s="107">
        <v>0</v>
      </c>
      <c r="M94" s="107">
        <v>0</v>
      </c>
      <c r="N94" s="107">
        <v>0</v>
      </c>
      <c r="O94" s="100" t="s">
        <v>50</v>
      </c>
    </row>
    <row r="95" spans="2:15" x14ac:dyDescent="0.2">
      <c r="B95" s="222"/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>
        <v>0</v>
      </c>
      <c r="O95" s="100" t="s">
        <v>51</v>
      </c>
    </row>
    <row r="96" spans="2:15" ht="27" x14ac:dyDescent="0.2">
      <c r="B96" s="222"/>
      <c r="C96" s="109">
        <v>0</v>
      </c>
      <c r="D96" s="109">
        <v>0</v>
      </c>
      <c r="E96" s="109">
        <v>0</v>
      </c>
      <c r="F96" s="109">
        <v>0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0" t="s">
        <v>52</v>
      </c>
    </row>
    <row r="97" spans="2:15" ht="27" x14ac:dyDescent="0.2">
      <c r="B97" s="222"/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0" t="s">
        <v>53</v>
      </c>
    </row>
    <row r="98" spans="2:15" ht="18" x14ac:dyDescent="0.2">
      <c r="B98" s="222"/>
      <c r="C98" s="109">
        <v>0</v>
      </c>
      <c r="D98" s="109">
        <v>0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0" t="s">
        <v>54</v>
      </c>
    </row>
    <row r="99" spans="2:15" ht="18" x14ac:dyDescent="0.2">
      <c r="B99" s="223"/>
      <c r="C99" s="114">
        <v>0</v>
      </c>
      <c r="D99" s="114">
        <v>0</v>
      </c>
      <c r="E99" s="114">
        <v>0</v>
      </c>
      <c r="F99" s="114">
        <v>0</v>
      </c>
      <c r="G99" s="114">
        <v>0</v>
      </c>
      <c r="H99" s="114">
        <v>0</v>
      </c>
      <c r="I99" s="114">
        <v>0</v>
      </c>
      <c r="J99" s="114">
        <v>0</v>
      </c>
      <c r="K99" s="114">
        <v>0</v>
      </c>
      <c r="L99" s="114">
        <v>0</v>
      </c>
      <c r="M99" s="114">
        <v>0</v>
      </c>
      <c r="N99" s="114">
        <v>0</v>
      </c>
      <c r="O99" s="100" t="s">
        <v>55</v>
      </c>
    </row>
    <row r="100" spans="2:15" ht="18" x14ac:dyDescent="0.2">
      <c r="B100" s="221" t="s">
        <v>46</v>
      </c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00" t="s">
        <v>48</v>
      </c>
    </row>
    <row r="101" spans="2:15" x14ac:dyDescent="0.2">
      <c r="B101" s="222"/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  <c r="H101" s="134">
        <v>0</v>
      </c>
      <c r="I101" s="134">
        <v>0</v>
      </c>
      <c r="J101" s="134">
        <v>0</v>
      </c>
      <c r="K101" s="134">
        <v>0</v>
      </c>
      <c r="L101" s="134">
        <v>0</v>
      </c>
      <c r="M101" s="134">
        <v>0</v>
      </c>
      <c r="N101" s="134">
        <v>0</v>
      </c>
      <c r="O101" s="100" t="s">
        <v>49</v>
      </c>
    </row>
    <row r="102" spans="2:15" x14ac:dyDescent="0.2">
      <c r="B102" s="222"/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0" t="s">
        <v>50</v>
      </c>
    </row>
    <row r="103" spans="2:15" x14ac:dyDescent="0.2">
      <c r="B103" s="222"/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0</v>
      </c>
      <c r="O103" s="100" t="s">
        <v>51</v>
      </c>
    </row>
    <row r="104" spans="2:15" ht="27" x14ac:dyDescent="0.2">
      <c r="B104" s="222"/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0</v>
      </c>
      <c r="M104" s="109">
        <v>0</v>
      </c>
      <c r="N104" s="109">
        <v>0</v>
      </c>
      <c r="O104" s="100" t="s">
        <v>52</v>
      </c>
    </row>
    <row r="105" spans="2:15" ht="27" x14ac:dyDescent="0.2">
      <c r="B105" s="222"/>
      <c r="C105" s="109">
        <v>0</v>
      </c>
      <c r="D105" s="109">
        <v>0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0" t="s">
        <v>53</v>
      </c>
    </row>
    <row r="106" spans="2:15" ht="18" x14ac:dyDescent="0.2">
      <c r="B106" s="222"/>
      <c r="C106" s="109">
        <v>0</v>
      </c>
      <c r="D106" s="109">
        <v>0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0</v>
      </c>
      <c r="N106" s="109">
        <v>0</v>
      </c>
      <c r="O106" s="100" t="s">
        <v>54</v>
      </c>
    </row>
    <row r="107" spans="2:15" ht="18" x14ac:dyDescent="0.2">
      <c r="B107" s="223"/>
      <c r="C107" s="114">
        <v>0</v>
      </c>
      <c r="D107" s="114">
        <v>0</v>
      </c>
      <c r="E107" s="114">
        <v>0</v>
      </c>
      <c r="F107" s="114">
        <v>0</v>
      </c>
      <c r="G107" s="114">
        <v>0</v>
      </c>
      <c r="H107" s="114">
        <v>0</v>
      </c>
      <c r="I107" s="114">
        <v>0</v>
      </c>
      <c r="J107" s="114">
        <v>0</v>
      </c>
      <c r="K107" s="114">
        <v>0</v>
      </c>
      <c r="L107" s="114">
        <v>0</v>
      </c>
      <c r="M107" s="114">
        <v>0</v>
      </c>
      <c r="N107" s="114">
        <v>0</v>
      </c>
      <c r="O107" s="100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B266-BFF3-4461-B751-8FE360461D06}">
  <dimension ref="A2:AC107"/>
  <sheetViews>
    <sheetView topLeftCell="B16" workbookViewId="0">
      <selection activeCell="Q44" sqref="Q44:Q45"/>
    </sheetView>
  </sheetViews>
  <sheetFormatPr defaultRowHeight="12.75" x14ac:dyDescent="0.2"/>
  <cols>
    <col min="1" max="1" width="20.7109375" style="142" customWidth="1"/>
    <col min="2" max="2" width="12.7109375" style="142" customWidth="1"/>
    <col min="3" max="16384" width="9.140625" style="142"/>
  </cols>
  <sheetData>
    <row r="2" spans="1:2" x14ac:dyDescent="0.2">
      <c r="A2" s="142" t="s">
        <v>0</v>
      </c>
      <c r="B2" s="142" t="s">
        <v>59</v>
      </c>
    </row>
    <row r="4" spans="1:2" x14ac:dyDescent="0.2">
      <c r="A4" s="142" t="s">
        <v>2</v>
      </c>
      <c r="B4" s="142" t="s">
        <v>169</v>
      </c>
    </row>
    <row r="5" spans="1:2" x14ac:dyDescent="0.2">
      <c r="A5" s="142" t="s">
        <v>4</v>
      </c>
      <c r="B5" s="142" t="s">
        <v>170</v>
      </c>
    </row>
    <row r="6" spans="1:2" x14ac:dyDescent="0.2">
      <c r="A6" s="142" t="s">
        <v>6</v>
      </c>
      <c r="B6" s="142" t="s">
        <v>174</v>
      </c>
    </row>
    <row r="7" spans="1:2" x14ac:dyDescent="0.2">
      <c r="A7" s="142" t="s">
        <v>8</v>
      </c>
      <c r="B7" s="143">
        <v>44323</v>
      </c>
    </row>
    <row r="8" spans="1:2" x14ac:dyDescent="0.2">
      <c r="A8" s="142" t="s">
        <v>9</v>
      </c>
      <c r="B8" s="144">
        <v>0.81594907407407413</v>
      </c>
    </row>
    <row r="9" spans="1:2" x14ac:dyDescent="0.2">
      <c r="A9" s="142" t="s">
        <v>10</v>
      </c>
      <c r="B9" s="142" t="s">
        <v>11</v>
      </c>
    </row>
    <row r="10" spans="1:2" x14ac:dyDescent="0.2">
      <c r="A10" s="142" t="s">
        <v>12</v>
      </c>
      <c r="B10" s="142">
        <v>1509096</v>
      </c>
    </row>
    <row r="11" spans="1:2" x14ac:dyDescent="0.2">
      <c r="A11" s="142" t="s">
        <v>13</v>
      </c>
      <c r="B11" s="142" t="s">
        <v>14</v>
      </c>
    </row>
    <row r="13" spans="1:2" x14ac:dyDescent="0.2">
      <c r="A13" s="145" t="s">
        <v>15</v>
      </c>
      <c r="B13" s="146"/>
    </row>
    <row r="14" spans="1:2" x14ac:dyDescent="0.2">
      <c r="A14" s="142" t="s">
        <v>16</v>
      </c>
      <c r="B14" s="142" t="s">
        <v>17</v>
      </c>
    </row>
    <row r="15" spans="1:2" x14ac:dyDescent="0.2">
      <c r="A15" s="142" t="s">
        <v>18</v>
      </c>
    </row>
    <row r="16" spans="1:2" x14ac:dyDescent="0.2">
      <c r="A16" s="142" t="s">
        <v>19</v>
      </c>
      <c r="B16" s="142" t="s">
        <v>20</v>
      </c>
    </row>
    <row r="17" spans="1:29" x14ac:dyDescent="0.2">
      <c r="B17" s="142" t="s">
        <v>21</v>
      </c>
    </row>
    <row r="18" spans="1:29" x14ac:dyDescent="0.2">
      <c r="A18" s="142" t="s">
        <v>22</v>
      </c>
      <c r="B18" s="142" t="s">
        <v>23</v>
      </c>
    </row>
    <row r="19" spans="1:29" x14ac:dyDescent="0.2">
      <c r="B19" s="142" t="s">
        <v>24</v>
      </c>
    </row>
    <row r="20" spans="1:29" x14ac:dyDescent="0.2">
      <c r="B20" s="142" t="s">
        <v>62</v>
      </c>
    </row>
    <row r="21" spans="1:29" x14ac:dyDescent="0.2">
      <c r="B21" s="142" t="s">
        <v>26</v>
      </c>
    </row>
    <row r="22" spans="1:29" x14ac:dyDescent="0.2">
      <c r="B22" s="142" t="s">
        <v>27</v>
      </c>
    </row>
    <row r="23" spans="1:29" x14ac:dyDescent="0.2">
      <c r="B23" s="142" t="s">
        <v>28</v>
      </c>
    </row>
    <row r="24" spans="1:29" x14ac:dyDescent="0.2">
      <c r="B24" s="142" t="s">
        <v>29</v>
      </c>
    </row>
    <row r="25" spans="1:29" x14ac:dyDescent="0.2">
      <c r="B25" s="142" t="s">
        <v>30</v>
      </c>
    </row>
    <row r="26" spans="1:29" x14ac:dyDescent="0.2">
      <c r="B26" s="142" t="s">
        <v>31</v>
      </c>
    </row>
    <row r="27" spans="1:29" x14ac:dyDescent="0.2">
      <c r="B27" s="142" t="s">
        <v>32</v>
      </c>
    </row>
    <row r="29" spans="1:29" x14ac:dyDescent="0.2">
      <c r="A29" s="145" t="s">
        <v>33</v>
      </c>
      <c r="B29" s="146"/>
    </row>
    <row r="31" spans="1:29" x14ac:dyDescent="0.2">
      <c r="B31" s="147"/>
      <c r="C31" s="148">
        <v>1</v>
      </c>
      <c r="D31" s="148">
        <v>2</v>
      </c>
      <c r="E31" s="148">
        <v>3</v>
      </c>
      <c r="F31" s="148">
        <v>4</v>
      </c>
      <c r="G31" s="148">
        <v>5</v>
      </c>
      <c r="H31" s="148">
        <v>6</v>
      </c>
      <c r="I31" s="148">
        <v>7</v>
      </c>
      <c r="J31" s="148">
        <v>8</v>
      </c>
      <c r="K31" s="148">
        <v>9</v>
      </c>
      <c r="L31" s="148">
        <v>10</v>
      </c>
      <c r="M31" s="148">
        <v>11</v>
      </c>
      <c r="N31" s="148">
        <v>12</v>
      </c>
      <c r="P31" s="97"/>
      <c r="Q31" s="98">
        <v>1</v>
      </c>
      <c r="R31" s="98">
        <v>2</v>
      </c>
      <c r="S31" s="98">
        <v>3</v>
      </c>
      <c r="T31" s="98">
        <v>4</v>
      </c>
      <c r="U31" s="98">
        <v>5</v>
      </c>
      <c r="V31" s="98">
        <v>6</v>
      </c>
      <c r="W31" s="98">
        <v>7</v>
      </c>
      <c r="X31" s="98">
        <v>8</v>
      </c>
      <c r="Y31" s="98">
        <v>9</v>
      </c>
      <c r="Z31" s="98">
        <v>10</v>
      </c>
      <c r="AA31" s="98">
        <v>11</v>
      </c>
      <c r="AB31" s="98">
        <v>12</v>
      </c>
      <c r="AC31" s="92"/>
    </row>
    <row r="32" spans="1:29" x14ac:dyDescent="0.2">
      <c r="B32" s="148" t="s">
        <v>35</v>
      </c>
      <c r="C32" s="149" t="s">
        <v>63</v>
      </c>
      <c r="D32" s="149" t="s">
        <v>64</v>
      </c>
      <c r="E32" s="149" t="s">
        <v>65</v>
      </c>
      <c r="F32" s="149" t="s">
        <v>66</v>
      </c>
      <c r="G32" s="149" t="s">
        <v>67</v>
      </c>
      <c r="H32" s="149" t="s">
        <v>68</v>
      </c>
      <c r="I32" s="149" t="s">
        <v>69</v>
      </c>
      <c r="J32" s="149" t="s">
        <v>70</v>
      </c>
      <c r="K32" s="149" t="s">
        <v>71</v>
      </c>
      <c r="L32" s="149" t="s">
        <v>72</v>
      </c>
      <c r="M32" s="149" t="s">
        <v>73</v>
      </c>
      <c r="N32" s="149" t="s">
        <v>74</v>
      </c>
      <c r="O32" s="150" t="s">
        <v>38</v>
      </c>
      <c r="P32" s="98" t="s">
        <v>35</v>
      </c>
      <c r="Q32" s="99" t="s">
        <v>175</v>
      </c>
      <c r="R32" s="99" t="s">
        <v>175</v>
      </c>
      <c r="S32" s="99" t="s">
        <v>175</v>
      </c>
      <c r="T32" s="99" t="s">
        <v>175</v>
      </c>
      <c r="U32" s="99" t="s">
        <v>175</v>
      </c>
      <c r="V32" s="99" t="s">
        <v>175</v>
      </c>
      <c r="W32" s="99" t="s">
        <v>175</v>
      </c>
      <c r="X32" s="99" t="s">
        <v>175</v>
      </c>
      <c r="Y32" s="99" t="s">
        <v>175</v>
      </c>
      <c r="Z32" s="99"/>
      <c r="AA32" s="99"/>
      <c r="AB32" s="99"/>
      <c r="AC32" s="130" t="s">
        <v>172</v>
      </c>
    </row>
    <row r="33" spans="1:29" x14ac:dyDescent="0.2">
      <c r="B33" s="148" t="s">
        <v>39</v>
      </c>
      <c r="C33" s="149" t="s">
        <v>75</v>
      </c>
      <c r="D33" s="149" t="s">
        <v>76</v>
      </c>
      <c r="E33" s="149" t="s">
        <v>77</v>
      </c>
      <c r="F33" s="149" t="s">
        <v>78</v>
      </c>
      <c r="G33" s="149" t="s">
        <v>79</v>
      </c>
      <c r="H33" s="149" t="s">
        <v>80</v>
      </c>
      <c r="I33" s="149" t="s">
        <v>81</v>
      </c>
      <c r="J33" s="149" t="s">
        <v>82</v>
      </c>
      <c r="K33" s="149" t="s">
        <v>83</v>
      </c>
      <c r="L33" s="149" t="s">
        <v>84</v>
      </c>
      <c r="M33" s="149" t="s">
        <v>85</v>
      </c>
      <c r="N33" s="149" t="s">
        <v>86</v>
      </c>
      <c r="O33" s="150" t="s">
        <v>38</v>
      </c>
      <c r="P33" s="98" t="s">
        <v>39</v>
      </c>
      <c r="Q33" s="131" t="s">
        <v>175</v>
      </c>
      <c r="R33" s="131" t="s">
        <v>175</v>
      </c>
      <c r="S33" s="131" t="s">
        <v>175</v>
      </c>
      <c r="T33" s="131" t="s">
        <v>175</v>
      </c>
      <c r="U33" s="99" t="s">
        <v>175</v>
      </c>
      <c r="V33" s="99" t="s">
        <v>175</v>
      </c>
      <c r="W33" s="99" t="s">
        <v>175</v>
      </c>
      <c r="X33" s="99" t="s">
        <v>175</v>
      </c>
      <c r="Y33" s="129" t="s">
        <v>175</v>
      </c>
      <c r="Z33" s="99"/>
      <c r="AA33" s="99"/>
      <c r="AB33" s="99"/>
      <c r="AC33" s="132" t="s">
        <v>173</v>
      </c>
    </row>
    <row r="34" spans="1:29" x14ac:dyDescent="0.2">
      <c r="B34" s="148" t="s">
        <v>41</v>
      </c>
      <c r="C34" s="149" t="s">
        <v>87</v>
      </c>
      <c r="D34" s="149" t="s">
        <v>88</v>
      </c>
      <c r="E34" s="149" t="s">
        <v>89</v>
      </c>
      <c r="F34" s="149" t="s">
        <v>90</v>
      </c>
      <c r="G34" s="149" t="s">
        <v>91</v>
      </c>
      <c r="H34" s="149" t="s">
        <v>92</v>
      </c>
      <c r="I34" s="149" t="s">
        <v>93</v>
      </c>
      <c r="J34" s="149" t="s">
        <v>94</v>
      </c>
      <c r="K34" s="149" t="s">
        <v>95</v>
      </c>
      <c r="L34" s="149" t="s">
        <v>96</v>
      </c>
      <c r="M34" s="149" t="s">
        <v>97</v>
      </c>
      <c r="N34" s="149" t="s">
        <v>98</v>
      </c>
      <c r="O34" s="150" t="s">
        <v>38</v>
      </c>
      <c r="P34" s="98" t="s">
        <v>41</v>
      </c>
      <c r="Q34" s="99" t="s">
        <v>175</v>
      </c>
      <c r="R34" s="99" t="s">
        <v>175</v>
      </c>
      <c r="S34" s="99" t="s">
        <v>175</v>
      </c>
      <c r="T34" s="99" t="s">
        <v>175</v>
      </c>
      <c r="U34" s="99" t="s">
        <v>175</v>
      </c>
      <c r="V34" s="99" t="s">
        <v>175</v>
      </c>
      <c r="W34" s="99" t="s">
        <v>175</v>
      </c>
      <c r="X34" s="99" t="s">
        <v>175</v>
      </c>
      <c r="Y34" s="129" t="s">
        <v>175</v>
      </c>
      <c r="Z34" s="99"/>
      <c r="AA34" s="99"/>
      <c r="AB34" s="99"/>
      <c r="AC34" s="92"/>
    </row>
    <row r="35" spans="1:29" x14ac:dyDescent="0.2">
      <c r="B35" s="148" t="s">
        <v>42</v>
      </c>
      <c r="C35" s="149" t="s">
        <v>99</v>
      </c>
      <c r="D35" s="149" t="s">
        <v>100</v>
      </c>
      <c r="E35" s="149" t="s">
        <v>101</v>
      </c>
      <c r="F35" s="149" t="s">
        <v>102</v>
      </c>
      <c r="G35" s="149" t="s">
        <v>103</v>
      </c>
      <c r="H35" s="149" t="s">
        <v>104</v>
      </c>
      <c r="I35" s="149" t="s">
        <v>105</v>
      </c>
      <c r="J35" s="149" t="s">
        <v>106</v>
      </c>
      <c r="K35" s="149" t="s">
        <v>107</v>
      </c>
      <c r="L35" s="149" t="s">
        <v>108</v>
      </c>
      <c r="M35" s="149" t="s">
        <v>109</v>
      </c>
      <c r="N35" s="149" t="s">
        <v>110</v>
      </c>
      <c r="O35" s="150" t="s">
        <v>38</v>
      </c>
      <c r="P35" s="98" t="s">
        <v>42</v>
      </c>
      <c r="Q35" s="99" t="s">
        <v>176</v>
      </c>
      <c r="R35" s="99" t="s">
        <v>176</v>
      </c>
      <c r="S35" s="99" t="s">
        <v>176</v>
      </c>
      <c r="T35" s="99" t="s">
        <v>176</v>
      </c>
      <c r="U35" s="99" t="s">
        <v>176</v>
      </c>
      <c r="V35" s="99" t="s">
        <v>176</v>
      </c>
      <c r="W35" s="99" t="s">
        <v>176</v>
      </c>
      <c r="X35" s="99" t="s">
        <v>176</v>
      </c>
      <c r="Y35" s="99" t="s">
        <v>176</v>
      </c>
      <c r="Z35" s="99"/>
      <c r="AA35" s="99"/>
      <c r="AB35" s="99"/>
      <c r="AC35" s="92"/>
    </row>
    <row r="36" spans="1:29" x14ac:dyDescent="0.2">
      <c r="B36" s="148" t="s">
        <v>43</v>
      </c>
      <c r="C36" s="149" t="s">
        <v>111</v>
      </c>
      <c r="D36" s="149" t="s">
        <v>112</v>
      </c>
      <c r="E36" s="149" t="s">
        <v>113</v>
      </c>
      <c r="F36" s="149" t="s">
        <v>114</v>
      </c>
      <c r="G36" s="149" t="s">
        <v>115</v>
      </c>
      <c r="H36" s="149" t="s">
        <v>116</v>
      </c>
      <c r="I36" s="149" t="s">
        <v>117</v>
      </c>
      <c r="J36" s="149" t="s">
        <v>118</v>
      </c>
      <c r="K36" s="149" t="s">
        <v>119</v>
      </c>
      <c r="L36" s="149" t="s">
        <v>120</v>
      </c>
      <c r="M36" s="149" t="s">
        <v>121</v>
      </c>
      <c r="N36" s="149" t="s">
        <v>122</v>
      </c>
      <c r="O36" s="150" t="s">
        <v>38</v>
      </c>
      <c r="P36" s="98" t="s">
        <v>43</v>
      </c>
      <c r="Q36" s="131" t="s">
        <v>176</v>
      </c>
      <c r="R36" s="131" t="s">
        <v>176</v>
      </c>
      <c r="S36" s="131" t="s">
        <v>176</v>
      </c>
      <c r="T36" s="131" t="s">
        <v>176</v>
      </c>
      <c r="U36" s="99" t="s">
        <v>176</v>
      </c>
      <c r="V36" s="99" t="s">
        <v>176</v>
      </c>
      <c r="W36" s="99" t="s">
        <v>176</v>
      </c>
      <c r="X36" s="99" t="s">
        <v>176</v>
      </c>
      <c r="Y36" s="129" t="s">
        <v>176</v>
      </c>
      <c r="Z36" s="99"/>
      <c r="AA36" s="99"/>
      <c r="AB36" s="99"/>
      <c r="AC36" s="92"/>
    </row>
    <row r="37" spans="1:29" x14ac:dyDescent="0.2">
      <c r="B37" s="148" t="s">
        <v>44</v>
      </c>
      <c r="C37" s="149" t="s">
        <v>123</v>
      </c>
      <c r="D37" s="149" t="s">
        <v>124</v>
      </c>
      <c r="E37" s="149" t="s">
        <v>125</v>
      </c>
      <c r="F37" s="149" t="s">
        <v>126</v>
      </c>
      <c r="G37" s="149" t="s">
        <v>127</v>
      </c>
      <c r="H37" s="149" t="s">
        <v>128</v>
      </c>
      <c r="I37" s="149" t="s">
        <v>129</v>
      </c>
      <c r="J37" s="149" t="s">
        <v>130</v>
      </c>
      <c r="K37" s="149" t="s">
        <v>131</v>
      </c>
      <c r="L37" s="149" t="s">
        <v>132</v>
      </c>
      <c r="M37" s="149" t="s">
        <v>133</v>
      </c>
      <c r="N37" s="149" t="s">
        <v>134</v>
      </c>
      <c r="O37" s="150" t="s">
        <v>38</v>
      </c>
      <c r="P37" s="98" t="s">
        <v>44</v>
      </c>
      <c r="Q37" s="99" t="s">
        <v>176</v>
      </c>
      <c r="R37" s="99" t="s">
        <v>176</v>
      </c>
      <c r="S37" s="99" t="s">
        <v>176</v>
      </c>
      <c r="T37" s="99" t="s">
        <v>176</v>
      </c>
      <c r="U37" s="99" t="s">
        <v>176</v>
      </c>
      <c r="V37" s="99" t="s">
        <v>176</v>
      </c>
      <c r="W37" s="99" t="s">
        <v>176</v>
      </c>
      <c r="X37" s="99" t="s">
        <v>176</v>
      </c>
      <c r="Y37" s="129" t="s">
        <v>176</v>
      </c>
      <c r="Z37" s="99"/>
      <c r="AA37" s="99"/>
      <c r="AB37" s="99"/>
      <c r="AC37" s="92"/>
    </row>
    <row r="38" spans="1:29" x14ac:dyDescent="0.2">
      <c r="B38" s="148" t="s">
        <v>45</v>
      </c>
      <c r="C38" s="149" t="s">
        <v>135</v>
      </c>
      <c r="D38" s="149" t="s">
        <v>136</v>
      </c>
      <c r="E38" s="149" t="s">
        <v>137</v>
      </c>
      <c r="F38" s="149" t="s">
        <v>138</v>
      </c>
      <c r="G38" s="149" t="s">
        <v>139</v>
      </c>
      <c r="H38" s="149" t="s">
        <v>140</v>
      </c>
      <c r="I38" s="149" t="s">
        <v>141</v>
      </c>
      <c r="J38" s="149" t="s">
        <v>142</v>
      </c>
      <c r="K38" s="149" t="s">
        <v>143</v>
      </c>
      <c r="L38" s="149" t="s">
        <v>144</v>
      </c>
      <c r="M38" s="149" t="s">
        <v>145</v>
      </c>
      <c r="N38" s="149" t="s">
        <v>146</v>
      </c>
      <c r="O38" s="150" t="s">
        <v>38</v>
      </c>
      <c r="P38" s="98" t="s">
        <v>45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2"/>
    </row>
    <row r="39" spans="1:29" x14ac:dyDescent="0.2">
      <c r="B39" s="148" t="s">
        <v>46</v>
      </c>
      <c r="C39" s="149" t="s">
        <v>147</v>
      </c>
      <c r="D39" s="149" t="s">
        <v>148</v>
      </c>
      <c r="E39" s="149" t="s">
        <v>149</v>
      </c>
      <c r="F39" s="149" t="s">
        <v>150</v>
      </c>
      <c r="G39" s="149" t="s">
        <v>151</v>
      </c>
      <c r="H39" s="149" t="s">
        <v>152</v>
      </c>
      <c r="I39" s="149" t="s">
        <v>153</v>
      </c>
      <c r="J39" s="149" t="s">
        <v>154</v>
      </c>
      <c r="K39" s="149" t="s">
        <v>155</v>
      </c>
      <c r="L39" s="149" t="s">
        <v>156</v>
      </c>
      <c r="M39" s="149" t="s">
        <v>157</v>
      </c>
      <c r="N39" s="149" t="s">
        <v>158</v>
      </c>
      <c r="O39" s="150" t="s">
        <v>38</v>
      </c>
      <c r="P39" s="98" t="s">
        <v>46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2"/>
    </row>
    <row r="41" spans="1:29" x14ac:dyDescent="0.2">
      <c r="A41" s="145" t="s">
        <v>47</v>
      </c>
      <c r="B41" s="146"/>
    </row>
    <row r="43" spans="1:29" x14ac:dyDescent="0.2">
      <c r="B43" s="147"/>
      <c r="C43" s="148">
        <v>1</v>
      </c>
      <c r="D43" s="148">
        <v>2</v>
      </c>
      <c r="E43" s="148">
        <v>3</v>
      </c>
      <c r="F43" s="148">
        <v>4</v>
      </c>
      <c r="G43" s="148">
        <v>5</v>
      </c>
      <c r="H43" s="148">
        <v>6</v>
      </c>
      <c r="I43" s="148">
        <v>7</v>
      </c>
      <c r="J43" s="148">
        <v>8</v>
      </c>
      <c r="K43" s="148">
        <v>9</v>
      </c>
      <c r="L43" s="148">
        <v>10</v>
      </c>
      <c r="M43" s="148">
        <v>11</v>
      </c>
      <c r="N43" s="148">
        <v>12</v>
      </c>
      <c r="P43" s="92"/>
      <c r="Q43" s="92" t="s">
        <v>56</v>
      </c>
    </row>
    <row r="44" spans="1:29" ht="18" x14ac:dyDescent="0.2">
      <c r="B44" s="224" t="s">
        <v>35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0" t="s">
        <v>48</v>
      </c>
      <c r="P44" s="92" t="s">
        <v>175</v>
      </c>
      <c r="Q44" s="106">
        <f>AVERAGE(C55:K55)</f>
        <v>726222.22222222225</v>
      </c>
    </row>
    <row r="45" spans="1:29" x14ac:dyDescent="0.2">
      <c r="B45" s="225"/>
      <c r="C45" s="152">
        <v>1</v>
      </c>
      <c r="D45" s="153">
        <v>0</v>
      </c>
      <c r="E45" s="153">
        <v>0</v>
      </c>
      <c r="F45" s="153">
        <v>0</v>
      </c>
      <c r="G45" s="152">
        <v>1</v>
      </c>
      <c r="H45" s="152">
        <v>1</v>
      </c>
      <c r="I45" s="152">
        <v>1</v>
      </c>
      <c r="J45" s="152">
        <v>1</v>
      </c>
      <c r="K45" s="152">
        <v>1</v>
      </c>
      <c r="L45" s="153">
        <v>0</v>
      </c>
      <c r="M45" s="153">
        <v>0</v>
      </c>
      <c r="N45" s="153">
        <v>0</v>
      </c>
      <c r="O45" s="150" t="s">
        <v>49</v>
      </c>
      <c r="P45" s="92" t="s">
        <v>176</v>
      </c>
      <c r="Q45" s="106">
        <f>AVERAGE(C79:H79,J79:K79)</f>
        <v>1081250</v>
      </c>
    </row>
    <row r="46" spans="1:29" x14ac:dyDescent="0.2">
      <c r="B46" s="225"/>
      <c r="C46" s="154">
        <v>991.5</v>
      </c>
      <c r="D46" s="155">
        <v>0</v>
      </c>
      <c r="E46" s="155">
        <v>0</v>
      </c>
      <c r="F46" s="155">
        <v>0</v>
      </c>
      <c r="G46" s="154">
        <v>955.2</v>
      </c>
      <c r="H46" s="156">
        <v>872.1</v>
      </c>
      <c r="I46" s="156">
        <v>906.1</v>
      </c>
      <c r="J46" s="156">
        <v>894.4</v>
      </c>
      <c r="K46" s="156">
        <v>895.7</v>
      </c>
      <c r="L46" s="155">
        <v>0</v>
      </c>
      <c r="M46" s="155">
        <v>0</v>
      </c>
      <c r="N46" s="155">
        <v>0</v>
      </c>
      <c r="O46" s="150" t="s">
        <v>50</v>
      </c>
    </row>
    <row r="47" spans="1:29" x14ac:dyDescent="0.2">
      <c r="B47" s="225"/>
      <c r="C47" s="157">
        <v>772000</v>
      </c>
      <c r="D47" s="158">
        <v>0</v>
      </c>
      <c r="E47" s="158">
        <v>0</v>
      </c>
      <c r="F47" s="158">
        <v>0</v>
      </c>
      <c r="G47" s="159">
        <v>716000</v>
      </c>
      <c r="H47" s="160">
        <v>597000</v>
      </c>
      <c r="I47" s="160">
        <v>644000</v>
      </c>
      <c r="J47" s="160">
        <v>628000</v>
      </c>
      <c r="K47" s="160">
        <v>630000</v>
      </c>
      <c r="L47" s="158">
        <v>0</v>
      </c>
      <c r="M47" s="158">
        <v>0</v>
      </c>
      <c r="N47" s="158">
        <v>0</v>
      </c>
      <c r="O47" s="150" t="s">
        <v>51</v>
      </c>
    </row>
    <row r="48" spans="1:29" ht="27" x14ac:dyDescent="0.2">
      <c r="B48" s="225"/>
      <c r="C48" s="161">
        <v>1016.3</v>
      </c>
      <c r="D48" s="158">
        <v>0</v>
      </c>
      <c r="E48" s="158">
        <v>0</v>
      </c>
      <c r="F48" s="158">
        <v>0</v>
      </c>
      <c r="G48" s="161">
        <v>990.7</v>
      </c>
      <c r="H48" s="162">
        <v>878.7</v>
      </c>
      <c r="I48" s="163">
        <v>932.5</v>
      </c>
      <c r="J48" s="163">
        <v>925.3</v>
      </c>
      <c r="K48" s="163">
        <v>910.1</v>
      </c>
      <c r="L48" s="158">
        <v>0</v>
      </c>
      <c r="M48" s="158">
        <v>0</v>
      </c>
      <c r="N48" s="158">
        <v>0</v>
      </c>
      <c r="O48" s="150" t="s">
        <v>52</v>
      </c>
    </row>
    <row r="49" spans="2:15" ht="27" x14ac:dyDescent="0.2">
      <c r="B49" s="225"/>
      <c r="C49" s="161">
        <v>966.7</v>
      </c>
      <c r="D49" s="158">
        <v>0</v>
      </c>
      <c r="E49" s="158">
        <v>0</v>
      </c>
      <c r="F49" s="158">
        <v>0</v>
      </c>
      <c r="G49" s="163">
        <v>919.7</v>
      </c>
      <c r="H49" s="163">
        <v>865.4</v>
      </c>
      <c r="I49" s="163">
        <v>879.8</v>
      </c>
      <c r="J49" s="163">
        <v>863.5</v>
      </c>
      <c r="K49" s="163">
        <v>881.3</v>
      </c>
      <c r="L49" s="158">
        <v>0</v>
      </c>
      <c r="M49" s="158">
        <v>0</v>
      </c>
      <c r="N49" s="158">
        <v>0</v>
      </c>
      <c r="O49" s="150" t="s">
        <v>53</v>
      </c>
    </row>
    <row r="50" spans="2:15" ht="18" x14ac:dyDescent="0.2">
      <c r="B50" s="225"/>
      <c r="C50" s="161">
        <v>3344.8</v>
      </c>
      <c r="D50" s="158">
        <v>0</v>
      </c>
      <c r="E50" s="158">
        <v>0</v>
      </c>
      <c r="F50" s="158">
        <v>0</v>
      </c>
      <c r="G50" s="161">
        <v>3357</v>
      </c>
      <c r="H50" s="163">
        <v>2917.4</v>
      </c>
      <c r="I50" s="161">
        <v>3167.4</v>
      </c>
      <c r="J50" s="163">
        <v>3052.1</v>
      </c>
      <c r="K50" s="163">
        <v>3066.7</v>
      </c>
      <c r="L50" s="158">
        <v>0</v>
      </c>
      <c r="M50" s="158">
        <v>0</v>
      </c>
      <c r="N50" s="158">
        <v>0</v>
      </c>
      <c r="O50" s="150" t="s">
        <v>54</v>
      </c>
    </row>
    <row r="51" spans="2:15" ht="18" x14ac:dyDescent="0.2">
      <c r="B51" s="226"/>
      <c r="C51" s="164">
        <v>0.90500000000000003</v>
      </c>
      <c r="D51" s="165">
        <v>0</v>
      </c>
      <c r="E51" s="165">
        <v>0</v>
      </c>
      <c r="F51" s="165">
        <v>0</v>
      </c>
      <c r="G51" s="166">
        <v>0.86199999999999999</v>
      </c>
      <c r="H51" s="164">
        <v>0.97</v>
      </c>
      <c r="I51" s="166">
        <v>0.89</v>
      </c>
      <c r="J51" s="166">
        <v>0.871</v>
      </c>
      <c r="K51" s="164">
        <v>0.93799999999999994</v>
      </c>
      <c r="L51" s="165">
        <v>0</v>
      </c>
      <c r="M51" s="165">
        <v>0</v>
      </c>
      <c r="N51" s="165">
        <v>0</v>
      </c>
      <c r="O51" s="150" t="s">
        <v>55</v>
      </c>
    </row>
    <row r="52" spans="2:15" ht="18" x14ac:dyDescent="0.2">
      <c r="B52" s="224" t="s">
        <v>39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0" t="s">
        <v>48</v>
      </c>
    </row>
    <row r="53" spans="2:15" x14ac:dyDescent="0.2">
      <c r="B53" s="225"/>
      <c r="C53" s="152">
        <v>1</v>
      </c>
      <c r="D53" s="152">
        <v>1</v>
      </c>
      <c r="E53" s="152">
        <v>1</v>
      </c>
      <c r="F53" s="152">
        <v>1</v>
      </c>
      <c r="G53" s="152">
        <v>1</v>
      </c>
      <c r="H53" s="152">
        <v>1</v>
      </c>
      <c r="I53" s="152">
        <v>1</v>
      </c>
      <c r="J53" s="152">
        <v>1</v>
      </c>
      <c r="K53" s="152">
        <v>1</v>
      </c>
      <c r="L53" s="153">
        <v>0</v>
      </c>
      <c r="M53" s="153">
        <v>0</v>
      </c>
      <c r="N53" s="153">
        <v>0</v>
      </c>
      <c r="O53" s="150" t="s">
        <v>49</v>
      </c>
    </row>
    <row r="54" spans="2:15" x14ac:dyDescent="0.2">
      <c r="B54" s="225"/>
      <c r="C54" s="154">
        <v>973.9</v>
      </c>
      <c r="D54" s="154">
        <v>988.8</v>
      </c>
      <c r="E54" s="154">
        <v>970.5</v>
      </c>
      <c r="F54" s="154">
        <v>985.1</v>
      </c>
      <c r="G54" s="154">
        <v>964.5</v>
      </c>
      <c r="H54" s="156">
        <v>932.1</v>
      </c>
      <c r="I54" s="154">
        <v>958.1</v>
      </c>
      <c r="J54" s="154">
        <v>954.1</v>
      </c>
      <c r="K54" s="156">
        <v>931.3</v>
      </c>
      <c r="L54" s="155">
        <v>0</v>
      </c>
      <c r="M54" s="155">
        <v>0</v>
      </c>
      <c r="N54" s="155">
        <v>0</v>
      </c>
      <c r="O54" s="150" t="s">
        <v>50</v>
      </c>
    </row>
    <row r="55" spans="2:15" x14ac:dyDescent="0.2">
      <c r="B55" s="225"/>
      <c r="C55" s="157">
        <v>745000</v>
      </c>
      <c r="D55" s="157">
        <v>768000</v>
      </c>
      <c r="E55" s="157">
        <v>739000</v>
      </c>
      <c r="F55" s="157">
        <v>762000</v>
      </c>
      <c r="G55" s="159">
        <v>730000</v>
      </c>
      <c r="H55" s="159">
        <v>680000</v>
      </c>
      <c r="I55" s="159">
        <v>720000</v>
      </c>
      <c r="J55" s="159">
        <v>711000</v>
      </c>
      <c r="K55" s="159">
        <v>681000</v>
      </c>
      <c r="L55" s="158">
        <v>0</v>
      </c>
      <c r="M55" s="158">
        <v>0</v>
      </c>
      <c r="N55" s="158">
        <v>0</v>
      </c>
      <c r="O55" s="150" t="s">
        <v>51</v>
      </c>
    </row>
    <row r="56" spans="2:15" ht="27" x14ac:dyDescent="0.2">
      <c r="B56" s="225"/>
      <c r="C56" s="161">
        <v>997.1</v>
      </c>
      <c r="D56" s="161">
        <v>1000.3</v>
      </c>
      <c r="E56" s="161">
        <v>993.6</v>
      </c>
      <c r="F56" s="161">
        <v>995.1</v>
      </c>
      <c r="G56" s="161">
        <v>991.4</v>
      </c>
      <c r="H56" s="163">
        <v>988.9</v>
      </c>
      <c r="I56" s="161">
        <v>996.5</v>
      </c>
      <c r="J56" s="161">
        <v>1020.2</v>
      </c>
      <c r="K56" s="163">
        <v>947.9</v>
      </c>
      <c r="L56" s="158">
        <v>0</v>
      </c>
      <c r="M56" s="158">
        <v>0</v>
      </c>
      <c r="N56" s="158">
        <v>0</v>
      </c>
      <c r="O56" s="150" t="s">
        <v>52</v>
      </c>
    </row>
    <row r="57" spans="2:15" ht="27" x14ac:dyDescent="0.2">
      <c r="B57" s="225"/>
      <c r="C57" s="161">
        <v>950.8</v>
      </c>
      <c r="D57" s="161">
        <v>977.3</v>
      </c>
      <c r="E57" s="161">
        <v>947.3</v>
      </c>
      <c r="F57" s="161">
        <v>975.1</v>
      </c>
      <c r="G57" s="161">
        <v>937.6</v>
      </c>
      <c r="H57" s="163">
        <v>875.2</v>
      </c>
      <c r="I57" s="163">
        <v>919.7</v>
      </c>
      <c r="J57" s="163">
        <v>887.9</v>
      </c>
      <c r="K57" s="163">
        <v>914.7</v>
      </c>
      <c r="L57" s="158">
        <v>0</v>
      </c>
      <c r="M57" s="158">
        <v>0</v>
      </c>
      <c r="N57" s="158">
        <v>0</v>
      </c>
      <c r="O57" s="150" t="s">
        <v>53</v>
      </c>
    </row>
    <row r="58" spans="2:15" ht="18" x14ac:dyDescent="0.2">
      <c r="B58" s="225"/>
      <c r="C58" s="161">
        <v>3318.6</v>
      </c>
      <c r="D58" s="167">
        <v>3588.1</v>
      </c>
      <c r="E58" s="161">
        <v>3343</v>
      </c>
      <c r="F58" s="161">
        <v>3403.3</v>
      </c>
      <c r="G58" s="161">
        <v>3287.1</v>
      </c>
      <c r="H58" s="163">
        <v>3144.8</v>
      </c>
      <c r="I58" s="161">
        <v>3237.4</v>
      </c>
      <c r="J58" s="161">
        <v>3283.1</v>
      </c>
      <c r="K58" s="161">
        <v>3198.8</v>
      </c>
      <c r="L58" s="158">
        <v>0</v>
      </c>
      <c r="M58" s="158">
        <v>0</v>
      </c>
      <c r="N58" s="158">
        <v>0</v>
      </c>
      <c r="O58" s="150" t="s">
        <v>54</v>
      </c>
    </row>
    <row r="59" spans="2:15" ht="18" x14ac:dyDescent="0.2">
      <c r="B59" s="226"/>
      <c r="C59" s="164">
        <v>0.90900000000000003</v>
      </c>
      <c r="D59" s="164">
        <v>0.95499999999999996</v>
      </c>
      <c r="E59" s="164">
        <v>0.90900000000000003</v>
      </c>
      <c r="F59" s="164">
        <v>0.96</v>
      </c>
      <c r="G59" s="166">
        <v>0.89400000000000002</v>
      </c>
      <c r="H59" s="168">
        <v>0.78300000000000003</v>
      </c>
      <c r="I59" s="166">
        <v>0.85199999999999998</v>
      </c>
      <c r="J59" s="169">
        <v>0.75700000000000001</v>
      </c>
      <c r="K59" s="164">
        <v>0.93100000000000005</v>
      </c>
      <c r="L59" s="165">
        <v>0</v>
      </c>
      <c r="M59" s="165">
        <v>0</v>
      </c>
      <c r="N59" s="165">
        <v>0</v>
      </c>
      <c r="O59" s="150" t="s">
        <v>55</v>
      </c>
    </row>
    <row r="60" spans="2:15" ht="18" x14ac:dyDescent="0.2">
      <c r="B60" s="224" t="s">
        <v>41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0" t="s">
        <v>48</v>
      </c>
    </row>
    <row r="61" spans="2:15" x14ac:dyDescent="0.2">
      <c r="B61" s="225"/>
      <c r="C61" s="153">
        <v>0</v>
      </c>
      <c r="D61" s="153">
        <v>0</v>
      </c>
      <c r="E61" s="153">
        <v>0</v>
      </c>
      <c r="F61" s="153">
        <v>0</v>
      </c>
      <c r="G61" s="153">
        <v>0</v>
      </c>
      <c r="H61" s="153">
        <v>0</v>
      </c>
      <c r="I61" s="153">
        <v>0</v>
      </c>
      <c r="J61" s="153">
        <v>0</v>
      </c>
      <c r="K61" s="152">
        <v>1</v>
      </c>
      <c r="L61" s="153">
        <v>0</v>
      </c>
      <c r="M61" s="153">
        <v>0</v>
      </c>
      <c r="N61" s="153">
        <v>0</v>
      </c>
      <c r="O61" s="150" t="s">
        <v>49</v>
      </c>
    </row>
    <row r="62" spans="2:15" x14ac:dyDescent="0.2">
      <c r="B62" s="225"/>
      <c r="C62" s="155">
        <v>0</v>
      </c>
      <c r="D62" s="155">
        <v>0</v>
      </c>
      <c r="E62" s="155">
        <v>0</v>
      </c>
      <c r="F62" s="155">
        <v>0</v>
      </c>
      <c r="G62" s="155">
        <v>0</v>
      </c>
      <c r="H62" s="155">
        <v>0</v>
      </c>
      <c r="I62" s="155">
        <v>0</v>
      </c>
      <c r="J62" s="155">
        <v>0</v>
      </c>
      <c r="K62" s="156">
        <v>910.8</v>
      </c>
      <c r="L62" s="155">
        <v>0</v>
      </c>
      <c r="M62" s="155">
        <v>0</v>
      </c>
      <c r="N62" s="155">
        <v>0</v>
      </c>
      <c r="O62" s="150" t="s">
        <v>50</v>
      </c>
    </row>
    <row r="63" spans="2:15" x14ac:dyDescent="0.2">
      <c r="B63" s="225"/>
      <c r="C63" s="158">
        <v>0</v>
      </c>
      <c r="D63" s="158">
        <v>0</v>
      </c>
      <c r="E63" s="158">
        <v>0</v>
      </c>
      <c r="F63" s="158">
        <v>0</v>
      </c>
      <c r="G63" s="158">
        <v>0</v>
      </c>
      <c r="H63" s="158">
        <v>0</v>
      </c>
      <c r="I63" s="158">
        <v>0</v>
      </c>
      <c r="J63" s="158">
        <v>0</v>
      </c>
      <c r="K63" s="160">
        <v>650000</v>
      </c>
      <c r="L63" s="158">
        <v>0</v>
      </c>
      <c r="M63" s="158">
        <v>0</v>
      </c>
      <c r="N63" s="158">
        <v>0</v>
      </c>
      <c r="O63" s="150" t="s">
        <v>51</v>
      </c>
    </row>
    <row r="64" spans="2:15" ht="27" x14ac:dyDescent="0.2">
      <c r="B64" s="225"/>
      <c r="C64" s="158">
        <v>0</v>
      </c>
      <c r="D64" s="158">
        <v>0</v>
      </c>
      <c r="E64" s="158">
        <v>0</v>
      </c>
      <c r="F64" s="158">
        <v>0</v>
      </c>
      <c r="G64" s="158">
        <v>0</v>
      </c>
      <c r="H64" s="158">
        <v>0</v>
      </c>
      <c r="I64" s="158">
        <v>0</v>
      </c>
      <c r="J64" s="158">
        <v>0</v>
      </c>
      <c r="K64" s="163">
        <v>952.7</v>
      </c>
      <c r="L64" s="158">
        <v>0</v>
      </c>
      <c r="M64" s="158">
        <v>0</v>
      </c>
      <c r="N64" s="158">
        <v>0</v>
      </c>
      <c r="O64" s="150" t="s">
        <v>52</v>
      </c>
    </row>
    <row r="65" spans="2:15" ht="27" x14ac:dyDescent="0.2">
      <c r="B65" s="225"/>
      <c r="C65" s="158">
        <v>0</v>
      </c>
      <c r="D65" s="158">
        <v>0</v>
      </c>
      <c r="E65" s="158">
        <v>0</v>
      </c>
      <c r="F65" s="158">
        <v>0</v>
      </c>
      <c r="G65" s="158">
        <v>0</v>
      </c>
      <c r="H65" s="158">
        <v>0</v>
      </c>
      <c r="I65" s="158">
        <v>0</v>
      </c>
      <c r="J65" s="158">
        <v>0</v>
      </c>
      <c r="K65" s="163">
        <v>868.8</v>
      </c>
      <c r="L65" s="158">
        <v>0</v>
      </c>
      <c r="M65" s="158">
        <v>0</v>
      </c>
      <c r="N65" s="158">
        <v>0</v>
      </c>
      <c r="O65" s="150" t="s">
        <v>53</v>
      </c>
    </row>
    <row r="66" spans="2:15" ht="18" x14ac:dyDescent="0.2">
      <c r="B66" s="225"/>
      <c r="C66" s="158">
        <v>0</v>
      </c>
      <c r="D66" s="158">
        <v>0</v>
      </c>
      <c r="E66" s="158">
        <v>0</v>
      </c>
      <c r="F66" s="158">
        <v>0</v>
      </c>
      <c r="G66" s="158">
        <v>0</v>
      </c>
      <c r="H66" s="158">
        <v>0</v>
      </c>
      <c r="I66" s="158">
        <v>0</v>
      </c>
      <c r="J66" s="158">
        <v>0</v>
      </c>
      <c r="K66" s="161">
        <v>3269.1</v>
      </c>
      <c r="L66" s="158">
        <v>0</v>
      </c>
      <c r="M66" s="158">
        <v>0</v>
      </c>
      <c r="N66" s="158">
        <v>0</v>
      </c>
      <c r="O66" s="150" t="s">
        <v>54</v>
      </c>
    </row>
    <row r="67" spans="2:15" ht="18" x14ac:dyDescent="0.2">
      <c r="B67" s="226"/>
      <c r="C67" s="165">
        <v>0</v>
      </c>
      <c r="D67" s="165">
        <v>0</v>
      </c>
      <c r="E67" s="165">
        <v>0</v>
      </c>
      <c r="F67" s="165">
        <v>0</v>
      </c>
      <c r="G67" s="165">
        <v>0</v>
      </c>
      <c r="H67" s="165">
        <v>0</v>
      </c>
      <c r="I67" s="165">
        <v>0</v>
      </c>
      <c r="J67" s="165">
        <v>0</v>
      </c>
      <c r="K67" s="166">
        <v>0.83199999999999996</v>
      </c>
      <c r="L67" s="165">
        <v>0</v>
      </c>
      <c r="M67" s="165">
        <v>0</v>
      </c>
      <c r="N67" s="165">
        <v>0</v>
      </c>
      <c r="O67" s="150" t="s">
        <v>55</v>
      </c>
    </row>
    <row r="68" spans="2:15" ht="18" x14ac:dyDescent="0.2">
      <c r="B68" s="224" t="s">
        <v>42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0" t="s">
        <v>48</v>
      </c>
    </row>
    <row r="69" spans="2:15" x14ac:dyDescent="0.2">
      <c r="B69" s="225"/>
      <c r="C69" s="152">
        <v>1</v>
      </c>
      <c r="D69" s="153">
        <v>0</v>
      </c>
      <c r="E69" s="152">
        <v>1</v>
      </c>
      <c r="F69" s="152">
        <v>1</v>
      </c>
      <c r="G69" s="152">
        <v>1</v>
      </c>
      <c r="H69" s="152">
        <v>1</v>
      </c>
      <c r="I69" s="152">
        <v>1</v>
      </c>
      <c r="J69" s="152">
        <v>1</v>
      </c>
      <c r="K69" s="152">
        <v>1</v>
      </c>
      <c r="L69" s="153">
        <v>0</v>
      </c>
      <c r="M69" s="153">
        <v>0</v>
      </c>
      <c r="N69" s="153">
        <v>0</v>
      </c>
      <c r="O69" s="150" t="s">
        <v>49</v>
      </c>
    </row>
    <row r="70" spans="2:15" x14ac:dyDescent="0.2">
      <c r="B70" s="225"/>
      <c r="C70" s="170">
        <v>1191.9000000000001</v>
      </c>
      <c r="D70" s="155">
        <v>0</v>
      </c>
      <c r="E70" s="170">
        <v>1173.0999999999999</v>
      </c>
      <c r="F70" s="170">
        <v>1171</v>
      </c>
      <c r="G70" s="170">
        <v>1168.5</v>
      </c>
      <c r="H70" s="170">
        <v>1152.4000000000001</v>
      </c>
      <c r="I70" s="170">
        <v>1171.5999999999999</v>
      </c>
      <c r="J70" s="170">
        <v>1136.3</v>
      </c>
      <c r="K70" s="170">
        <v>1163</v>
      </c>
      <c r="L70" s="155">
        <v>0</v>
      </c>
      <c r="M70" s="155">
        <v>0</v>
      </c>
      <c r="N70" s="155">
        <v>0</v>
      </c>
      <c r="O70" s="150" t="s">
        <v>50</v>
      </c>
    </row>
    <row r="71" spans="2:15" x14ac:dyDescent="0.2">
      <c r="B71" s="225"/>
      <c r="C71" s="171">
        <v>1110000</v>
      </c>
      <c r="D71" s="158">
        <v>0</v>
      </c>
      <c r="E71" s="171">
        <v>1070000</v>
      </c>
      <c r="F71" s="171">
        <v>1080000</v>
      </c>
      <c r="G71" s="171">
        <v>1070000</v>
      </c>
      <c r="H71" s="172">
        <v>1040000</v>
      </c>
      <c r="I71" s="171">
        <v>1080000</v>
      </c>
      <c r="J71" s="172">
        <v>1010000</v>
      </c>
      <c r="K71" s="171">
        <v>1060000</v>
      </c>
      <c r="L71" s="158">
        <v>0</v>
      </c>
      <c r="M71" s="158">
        <v>0</v>
      </c>
      <c r="N71" s="158">
        <v>0</v>
      </c>
      <c r="O71" s="150" t="s">
        <v>51</v>
      </c>
    </row>
    <row r="72" spans="2:15" ht="27" x14ac:dyDescent="0.2">
      <c r="B72" s="225"/>
      <c r="C72" s="173">
        <v>1242.4000000000001</v>
      </c>
      <c r="D72" s="158">
        <v>0</v>
      </c>
      <c r="E72" s="173">
        <v>1259.9000000000001</v>
      </c>
      <c r="F72" s="173">
        <v>1192</v>
      </c>
      <c r="G72" s="173">
        <v>1191.8</v>
      </c>
      <c r="H72" s="167">
        <v>1162.4000000000001</v>
      </c>
      <c r="I72" s="173">
        <v>1232</v>
      </c>
      <c r="J72" s="167">
        <v>1157.3</v>
      </c>
      <c r="K72" s="173">
        <v>1223.8</v>
      </c>
      <c r="L72" s="158">
        <v>0</v>
      </c>
      <c r="M72" s="158">
        <v>0</v>
      </c>
      <c r="N72" s="158">
        <v>0</v>
      </c>
      <c r="O72" s="150" t="s">
        <v>52</v>
      </c>
    </row>
    <row r="73" spans="2:15" ht="27" x14ac:dyDescent="0.2">
      <c r="B73" s="225"/>
      <c r="C73" s="173">
        <v>1141.4000000000001</v>
      </c>
      <c r="D73" s="158">
        <v>0</v>
      </c>
      <c r="E73" s="167">
        <v>1086.3</v>
      </c>
      <c r="F73" s="173">
        <v>1150.0999999999999</v>
      </c>
      <c r="G73" s="173">
        <v>1145.2</v>
      </c>
      <c r="H73" s="173">
        <v>1142.4000000000001</v>
      </c>
      <c r="I73" s="173">
        <v>1111.0999999999999</v>
      </c>
      <c r="J73" s="173">
        <v>1115.2</v>
      </c>
      <c r="K73" s="173">
        <v>1102.2</v>
      </c>
      <c r="L73" s="158">
        <v>0</v>
      </c>
      <c r="M73" s="158">
        <v>0</v>
      </c>
      <c r="N73" s="158">
        <v>0</v>
      </c>
      <c r="O73" s="150" t="s">
        <v>53</v>
      </c>
    </row>
    <row r="74" spans="2:15" ht="18" x14ac:dyDescent="0.2">
      <c r="B74" s="225"/>
      <c r="C74" s="173">
        <v>3999.2</v>
      </c>
      <c r="D74" s="158">
        <v>0</v>
      </c>
      <c r="E74" s="173">
        <v>3957.6</v>
      </c>
      <c r="F74" s="173">
        <v>3908.2</v>
      </c>
      <c r="G74" s="173">
        <v>3915.4</v>
      </c>
      <c r="H74" s="173">
        <v>3850.3</v>
      </c>
      <c r="I74" s="173">
        <v>3928.5</v>
      </c>
      <c r="J74" s="173">
        <v>3801.1</v>
      </c>
      <c r="K74" s="173">
        <v>3900.7</v>
      </c>
      <c r="L74" s="158">
        <v>0</v>
      </c>
      <c r="M74" s="158">
        <v>0</v>
      </c>
      <c r="N74" s="158">
        <v>0</v>
      </c>
      <c r="O74" s="150" t="s">
        <v>54</v>
      </c>
    </row>
    <row r="75" spans="2:15" ht="18" x14ac:dyDescent="0.2">
      <c r="B75" s="226"/>
      <c r="C75" s="166">
        <v>0.84399999999999997</v>
      </c>
      <c r="D75" s="165">
        <v>0</v>
      </c>
      <c r="E75" s="169">
        <v>0.74299999999999999</v>
      </c>
      <c r="F75" s="164">
        <v>0.93100000000000005</v>
      </c>
      <c r="G75" s="164">
        <v>0.92300000000000004</v>
      </c>
      <c r="H75" s="164">
        <v>0.96599999999999997</v>
      </c>
      <c r="I75" s="168">
        <v>0.81299999999999994</v>
      </c>
      <c r="J75" s="164">
        <v>0.92900000000000005</v>
      </c>
      <c r="K75" s="168">
        <v>0.81100000000000005</v>
      </c>
      <c r="L75" s="165">
        <v>0</v>
      </c>
      <c r="M75" s="165">
        <v>0</v>
      </c>
      <c r="N75" s="165">
        <v>0</v>
      </c>
      <c r="O75" s="150" t="s">
        <v>55</v>
      </c>
    </row>
    <row r="76" spans="2:15" ht="18" x14ac:dyDescent="0.2">
      <c r="B76" s="224" t="s">
        <v>43</v>
      </c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0" t="s">
        <v>48</v>
      </c>
    </row>
    <row r="77" spans="2:15" x14ac:dyDescent="0.2">
      <c r="B77" s="225"/>
      <c r="C77" s="152">
        <v>1</v>
      </c>
      <c r="D77" s="152">
        <v>1</v>
      </c>
      <c r="E77" s="152">
        <v>1</v>
      </c>
      <c r="F77" s="152">
        <v>1</v>
      </c>
      <c r="G77" s="152">
        <v>1</v>
      </c>
      <c r="H77" s="152">
        <v>1</v>
      </c>
      <c r="I77" s="153">
        <v>0</v>
      </c>
      <c r="J77" s="152">
        <v>1</v>
      </c>
      <c r="K77" s="152">
        <v>1</v>
      </c>
      <c r="L77" s="153">
        <v>0</v>
      </c>
      <c r="M77" s="153">
        <v>0</v>
      </c>
      <c r="N77" s="153">
        <v>0</v>
      </c>
      <c r="O77" s="150" t="s">
        <v>49</v>
      </c>
    </row>
    <row r="78" spans="2:15" x14ac:dyDescent="0.2">
      <c r="B78" s="225"/>
      <c r="C78" s="170">
        <v>1204.5999999999999</v>
      </c>
      <c r="D78" s="170">
        <v>1185.4000000000001</v>
      </c>
      <c r="E78" s="170">
        <v>1194.5999999999999</v>
      </c>
      <c r="F78" s="170">
        <v>1142</v>
      </c>
      <c r="G78" s="170">
        <v>1171.9000000000001</v>
      </c>
      <c r="H78" s="170">
        <v>1167.5999999999999</v>
      </c>
      <c r="I78" s="155">
        <v>0</v>
      </c>
      <c r="J78" s="170">
        <v>1150.5</v>
      </c>
      <c r="K78" s="170">
        <v>1171</v>
      </c>
      <c r="L78" s="155">
        <v>0</v>
      </c>
      <c r="M78" s="155">
        <v>0</v>
      </c>
      <c r="N78" s="155">
        <v>0</v>
      </c>
      <c r="O78" s="150" t="s">
        <v>50</v>
      </c>
    </row>
    <row r="79" spans="2:15" x14ac:dyDescent="0.2">
      <c r="B79" s="225"/>
      <c r="C79" s="171">
        <v>1140000</v>
      </c>
      <c r="D79" s="171">
        <v>1100000</v>
      </c>
      <c r="E79" s="171">
        <v>1120000</v>
      </c>
      <c r="F79" s="172">
        <v>1020000</v>
      </c>
      <c r="G79" s="171">
        <v>1080000</v>
      </c>
      <c r="H79" s="171">
        <v>1070000</v>
      </c>
      <c r="I79" s="158">
        <v>0</v>
      </c>
      <c r="J79" s="172">
        <v>1040000</v>
      </c>
      <c r="K79" s="171">
        <v>1080000</v>
      </c>
      <c r="L79" s="158">
        <v>0</v>
      </c>
      <c r="M79" s="158">
        <v>0</v>
      </c>
      <c r="N79" s="158">
        <v>0</v>
      </c>
      <c r="O79" s="150" t="s">
        <v>51</v>
      </c>
    </row>
    <row r="80" spans="2:15" ht="27" x14ac:dyDescent="0.2">
      <c r="B80" s="225"/>
      <c r="C80" s="173">
        <v>1246.7</v>
      </c>
      <c r="D80" s="173">
        <v>1246.5999999999999</v>
      </c>
      <c r="E80" s="173">
        <v>1212.0999999999999</v>
      </c>
      <c r="F80" s="167">
        <v>1154.0999999999999</v>
      </c>
      <c r="G80" s="173">
        <v>1229.5</v>
      </c>
      <c r="H80" s="173">
        <v>1178.8</v>
      </c>
      <c r="I80" s="158">
        <v>0</v>
      </c>
      <c r="J80" s="173">
        <v>1204.9000000000001</v>
      </c>
      <c r="K80" s="173">
        <v>1209.9000000000001</v>
      </c>
      <c r="L80" s="158">
        <v>0</v>
      </c>
      <c r="M80" s="158">
        <v>0</v>
      </c>
      <c r="N80" s="158">
        <v>0</v>
      </c>
      <c r="O80" s="150" t="s">
        <v>52</v>
      </c>
    </row>
    <row r="81" spans="2:15" ht="27" x14ac:dyDescent="0.2">
      <c r="B81" s="225"/>
      <c r="C81" s="173">
        <v>1162.5</v>
      </c>
      <c r="D81" s="173">
        <v>1124.0999999999999</v>
      </c>
      <c r="E81" s="173">
        <v>1177.0999999999999</v>
      </c>
      <c r="F81" s="173">
        <v>1130</v>
      </c>
      <c r="G81" s="173">
        <v>1114.3</v>
      </c>
      <c r="H81" s="173">
        <v>1156.5</v>
      </c>
      <c r="I81" s="158">
        <v>0</v>
      </c>
      <c r="J81" s="173">
        <v>1096.2</v>
      </c>
      <c r="K81" s="173">
        <v>1132.0999999999999</v>
      </c>
      <c r="L81" s="158">
        <v>0</v>
      </c>
      <c r="M81" s="158">
        <v>0</v>
      </c>
      <c r="N81" s="158">
        <v>0</v>
      </c>
      <c r="O81" s="150" t="s">
        <v>53</v>
      </c>
    </row>
    <row r="82" spans="2:15" ht="18" x14ac:dyDescent="0.2">
      <c r="B82" s="225"/>
      <c r="C82" s="173">
        <v>4026</v>
      </c>
      <c r="D82" s="173">
        <v>3949.7</v>
      </c>
      <c r="E82" s="173">
        <v>3993.1</v>
      </c>
      <c r="F82" s="173">
        <v>3846.9</v>
      </c>
      <c r="G82" s="173">
        <v>3919.6</v>
      </c>
      <c r="H82" s="173">
        <v>3902.6</v>
      </c>
      <c r="I82" s="158">
        <v>0</v>
      </c>
      <c r="J82" s="173">
        <v>3848</v>
      </c>
      <c r="K82" s="173">
        <v>3877.9</v>
      </c>
      <c r="L82" s="158">
        <v>0</v>
      </c>
      <c r="M82" s="158">
        <v>0</v>
      </c>
      <c r="N82" s="158">
        <v>0</v>
      </c>
      <c r="O82" s="150" t="s">
        <v>54</v>
      </c>
    </row>
    <row r="83" spans="2:15" ht="18" x14ac:dyDescent="0.2">
      <c r="B83" s="226"/>
      <c r="C83" s="166">
        <v>0.86899999999999999</v>
      </c>
      <c r="D83" s="168">
        <v>0.81299999999999994</v>
      </c>
      <c r="E83" s="164">
        <v>0.94299999999999995</v>
      </c>
      <c r="F83" s="164">
        <v>0.95899999999999996</v>
      </c>
      <c r="G83" s="168">
        <v>0.82099999999999995</v>
      </c>
      <c r="H83" s="164">
        <v>0.96199999999999997</v>
      </c>
      <c r="I83" s="165">
        <v>0</v>
      </c>
      <c r="J83" s="168">
        <v>0.82799999999999996</v>
      </c>
      <c r="K83" s="166">
        <v>0.876</v>
      </c>
      <c r="L83" s="165">
        <v>0</v>
      </c>
      <c r="M83" s="165">
        <v>0</v>
      </c>
      <c r="N83" s="165">
        <v>0</v>
      </c>
      <c r="O83" s="150" t="s">
        <v>55</v>
      </c>
    </row>
    <row r="84" spans="2:15" ht="18" x14ac:dyDescent="0.2">
      <c r="B84" s="224" t="s">
        <v>44</v>
      </c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0" t="s">
        <v>48</v>
      </c>
    </row>
    <row r="85" spans="2:15" x14ac:dyDescent="0.2">
      <c r="B85" s="225"/>
      <c r="C85" s="153">
        <v>0</v>
      </c>
      <c r="D85" s="153">
        <v>0</v>
      </c>
      <c r="E85" s="153">
        <v>0</v>
      </c>
      <c r="F85" s="153">
        <v>0</v>
      </c>
      <c r="G85" s="153">
        <v>0</v>
      </c>
      <c r="H85" s="153">
        <v>0</v>
      </c>
      <c r="I85" s="153">
        <v>0</v>
      </c>
      <c r="J85" s="153">
        <v>0</v>
      </c>
      <c r="K85" s="152">
        <v>1</v>
      </c>
      <c r="L85" s="153">
        <v>0</v>
      </c>
      <c r="M85" s="153">
        <v>0</v>
      </c>
      <c r="N85" s="153">
        <v>0</v>
      </c>
      <c r="O85" s="150" t="s">
        <v>49</v>
      </c>
    </row>
    <row r="86" spans="2:15" x14ac:dyDescent="0.2">
      <c r="B86" s="225"/>
      <c r="C86" s="155">
        <v>0</v>
      </c>
      <c r="D86" s="155">
        <v>0</v>
      </c>
      <c r="E86" s="155">
        <v>0</v>
      </c>
      <c r="F86" s="155">
        <v>0</v>
      </c>
      <c r="G86" s="155">
        <v>0</v>
      </c>
      <c r="H86" s="155">
        <v>0</v>
      </c>
      <c r="I86" s="155">
        <v>0</v>
      </c>
      <c r="J86" s="155">
        <v>0</v>
      </c>
      <c r="K86" s="170">
        <v>1188.0999999999999</v>
      </c>
      <c r="L86" s="155">
        <v>0</v>
      </c>
      <c r="M86" s="155">
        <v>0</v>
      </c>
      <c r="N86" s="155">
        <v>0</v>
      </c>
      <c r="O86" s="150" t="s">
        <v>50</v>
      </c>
    </row>
    <row r="87" spans="2:15" x14ac:dyDescent="0.2">
      <c r="B87" s="225"/>
      <c r="C87" s="158">
        <v>0</v>
      </c>
      <c r="D87" s="158">
        <v>0</v>
      </c>
      <c r="E87" s="158">
        <v>0</v>
      </c>
      <c r="F87" s="158">
        <v>0</v>
      </c>
      <c r="G87" s="158">
        <v>0</v>
      </c>
      <c r="H87" s="158">
        <v>0</v>
      </c>
      <c r="I87" s="158">
        <v>0</v>
      </c>
      <c r="J87" s="158">
        <v>0</v>
      </c>
      <c r="K87" s="171">
        <v>1110000</v>
      </c>
      <c r="L87" s="158">
        <v>0</v>
      </c>
      <c r="M87" s="158">
        <v>0</v>
      </c>
      <c r="N87" s="158">
        <v>0</v>
      </c>
      <c r="O87" s="150" t="s">
        <v>51</v>
      </c>
    </row>
    <row r="88" spans="2:15" ht="27" x14ac:dyDescent="0.2">
      <c r="B88" s="225"/>
      <c r="C88" s="158">
        <v>0</v>
      </c>
      <c r="D88" s="158">
        <v>0</v>
      </c>
      <c r="E88" s="158">
        <v>0</v>
      </c>
      <c r="F88" s="158">
        <v>0</v>
      </c>
      <c r="G88" s="158">
        <v>0</v>
      </c>
      <c r="H88" s="158">
        <v>0</v>
      </c>
      <c r="I88" s="158">
        <v>0</v>
      </c>
      <c r="J88" s="158">
        <v>0</v>
      </c>
      <c r="K88" s="173">
        <v>1207</v>
      </c>
      <c r="L88" s="158">
        <v>0</v>
      </c>
      <c r="M88" s="158">
        <v>0</v>
      </c>
      <c r="N88" s="158">
        <v>0</v>
      </c>
      <c r="O88" s="150" t="s">
        <v>52</v>
      </c>
    </row>
    <row r="89" spans="2:15" ht="27" x14ac:dyDescent="0.2">
      <c r="B89" s="225"/>
      <c r="C89" s="158">
        <v>0</v>
      </c>
      <c r="D89" s="158">
        <v>0</v>
      </c>
      <c r="E89" s="158">
        <v>0</v>
      </c>
      <c r="F89" s="158">
        <v>0</v>
      </c>
      <c r="G89" s="158">
        <v>0</v>
      </c>
      <c r="H89" s="158">
        <v>0</v>
      </c>
      <c r="I89" s="158">
        <v>0</v>
      </c>
      <c r="J89" s="158">
        <v>0</v>
      </c>
      <c r="K89" s="173">
        <v>1169.0999999999999</v>
      </c>
      <c r="L89" s="158">
        <v>0</v>
      </c>
      <c r="M89" s="158">
        <v>0</v>
      </c>
      <c r="N89" s="158">
        <v>0</v>
      </c>
      <c r="O89" s="150" t="s">
        <v>53</v>
      </c>
    </row>
    <row r="90" spans="2:15" ht="18" x14ac:dyDescent="0.2">
      <c r="B90" s="225"/>
      <c r="C90" s="158">
        <v>0</v>
      </c>
      <c r="D90" s="158">
        <v>0</v>
      </c>
      <c r="E90" s="158">
        <v>0</v>
      </c>
      <c r="F90" s="158">
        <v>0</v>
      </c>
      <c r="G90" s="158">
        <v>0</v>
      </c>
      <c r="H90" s="158">
        <v>0</v>
      </c>
      <c r="I90" s="158">
        <v>0</v>
      </c>
      <c r="J90" s="158">
        <v>0</v>
      </c>
      <c r="K90" s="173">
        <v>3983.3</v>
      </c>
      <c r="L90" s="158">
        <v>0</v>
      </c>
      <c r="M90" s="158">
        <v>0</v>
      </c>
      <c r="N90" s="158">
        <v>0</v>
      </c>
      <c r="O90" s="150" t="s">
        <v>54</v>
      </c>
    </row>
    <row r="91" spans="2:15" ht="18" x14ac:dyDescent="0.2">
      <c r="B91" s="226"/>
      <c r="C91" s="165">
        <v>0</v>
      </c>
      <c r="D91" s="165">
        <v>0</v>
      </c>
      <c r="E91" s="165">
        <v>0</v>
      </c>
      <c r="F91" s="165">
        <v>0</v>
      </c>
      <c r="G91" s="165">
        <v>0</v>
      </c>
      <c r="H91" s="165">
        <v>0</v>
      </c>
      <c r="I91" s="165">
        <v>0</v>
      </c>
      <c r="J91" s="165">
        <v>0</v>
      </c>
      <c r="K91" s="164">
        <v>0.93799999999999994</v>
      </c>
      <c r="L91" s="165">
        <v>0</v>
      </c>
      <c r="M91" s="165">
        <v>0</v>
      </c>
      <c r="N91" s="165">
        <v>0</v>
      </c>
      <c r="O91" s="150" t="s">
        <v>55</v>
      </c>
    </row>
    <row r="92" spans="2:15" ht="18" x14ac:dyDescent="0.2">
      <c r="B92" s="224" t="s">
        <v>45</v>
      </c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0" t="s">
        <v>48</v>
      </c>
    </row>
    <row r="93" spans="2:15" x14ac:dyDescent="0.2">
      <c r="B93" s="225"/>
      <c r="C93" s="153">
        <v>0</v>
      </c>
      <c r="D93" s="153">
        <v>0</v>
      </c>
      <c r="E93" s="153">
        <v>0</v>
      </c>
      <c r="F93" s="153">
        <v>0</v>
      </c>
      <c r="G93" s="153">
        <v>0</v>
      </c>
      <c r="H93" s="153">
        <v>0</v>
      </c>
      <c r="I93" s="153">
        <v>0</v>
      </c>
      <c r="J93" s="153">
        <v>0</v>
      </c>
      <c r="K93" s="153">
        <v>0</v>
      </c>
      <c r="L93" s="153">
        <v>0</v>
      </c>
      <c r="M93" s="153">
        <v>0</v>
      </c>
      <c r="N93" s="153">
        <v>0</v>
      </c>
      <c r="O93" s="150" t="s">
        <v>49</v>
      </c>
    </row>
    <row r="94" spans="2:15" x14ac:dyDescent="0.2">
      <c r="B94" s="225"/>
      <c r="C94" s="155">
        <v>0</v>
      </c>
      <c r="D94" s="155">
        <v>0</v>
      </c>
      <c r="E94" s="155">
        <v>0</v>
      </c>
      <c r="F94" s="155">
        <v>0</v>
      </c>
      <c r="G94" s="155">
        <v>0</v>
      </c>
      <c r="H94" s="155">
        <v>0</v>
      </c>
      <c r="I94" s="155">
        <v>0</v>
      </c>
      <c r="J94" s="155">
        <v>0</v>
      </c>
      <c r="K94" s="155">
        <v>0</v>
      </c>
      <c r="L94" s="155">
        <v>0</v>
      </c>
      <c r="M94" s="155">
        <v>0</v>
      </c>
      <c r="N94" s="155">
        <v>0</v>
      </c>
      <c r="O94" s="150" t="s">
        <v>50</v>
      </c>
    </row>
    <row r="95" spans="2:15" x14ac:dyDescent="0.2">
      <c r="B95" s="225"/>
      <c r="C95" s="158">
        <v>0</v>
      </c>
      <c r="D95" s="158">
        <v>0</v>
      </c>
      <c r="E95" s="158">
        <v>0</v>
      </c>
      <c r="F95" s="158">
        <v>0</v>
      </c>
      <c r="G95" s="158">
        <v>0</v>
      </c>
      <c r="H95" s="158">
        <v>0</v>
      </c>
      <c r="I95" s="158">
        <v>0</v>
      </c>
      <c r="J95" s="158">
        <v>0</v>
      </c>
      <c r="K95" s="158">
        <v>0</v>
      </c>
      <c r="L95" s="158">
        <v>0</v>
      </c>
      <c r="M95" s="158">
        <v>0</v>
      </c>
      <c r="N95" s="158">
        <v>0</v>
      </c>
      <c r="O95" s="150" t="s">
        <v>51</v>
      </c>
    </row>
    <row r="96" spans="2:15" ht="27" x14ac:dyDescent="0.2">
      <c r="B96" s="225"/>
      <c r="C96" s="158">
        <v>0</v>
      </c>
      <c r="D96" s="158">
        <v>0</v>
      </c>
      <c r="E96" s="158">
        <v>0</v>
      </c>
      <c r="F96" s="158">
        <v>0</v>
      </c>
      <c r="G96" s="158">
        <v>0</v>
      </c>
      <c r="H96" s="158">
        <v>0</v>
      </c>
      <c r="I96" s="158">
        <v>0</v>
      </c>
      <c r="J96" s="158">
        <v>0</v>
      </c>
      <c r="K96" s="158">
        <v>0</v>
      </c>
      <c r="L96" s="158">
        <v>0</v>
      </c>
      <c r="M96" s="158">
        <v>0</v>
      </c>
      <c r="N96" s="158">
        <v>0</v>
      </c>
      <c r="O96" s="150" t="s">
        <v>52</v>
      </c>
    </row>
    <row r="97" spans="2:15" ht="27" x14ac:dyDescent="0.2">
      <c r="B97" s="225"/>
      <c r="C97" s="158">
        <v>0</v>
      </c>
      <c r="D97" s="158">
        <v>0</v>
      </c>
      <c r="E97" s="158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>
        <v>0</v>
      </c>
      <c r="L97" s="158">
        <v>0</v>
      </c>
      <c r="M97" s="158">
        <v>0</v>
      </c>
      <c r="N97" s="158">
        <v>0</v>
      </c>
      <c r="O97" s="150" t="s">
        <v>53</v>
      </c>
    </row>
    <row r="98" spans="2:15" ht="18" x14ac:dyDescent="0.2">
      <c r="B98" s="225"/>
      <c r="C98" s="158">
        <v>0</v>
      </c>
      <c r="D98" s="158">
        <v>0</v>
      </c>
      <c r="E98" s="158">
        <v>0</v>
      </c>
      <c r="F98" s="158">
        <v>0</v>
      </c>
      <c r="G98" s="158">
        <v>0</v>
      </c>
      <c r="H98" s="158">
        <v>0</v>
      </c>
      <c r="I98" s="158">
        <v>0</v>
      </c>
      <c r="J98" s="158">
        <v>0</v>
      </c>
      <c r="K98" s="158">
        <v>0</v>
      </c>
      <c r="L98" s="158">
        <v>0</v>
      </c>
      <c r="M98" s="158">
        <v>0</v>
      </c>
      <c r="N98" s="158">
        <v>0</v>
      </c>
      <c r="O98" s="150" t="s">
        <v>54</v>
      </c>
    </row>
    <row r="99" spans="2:15" ht="18" x14ac:dyDescent="0.2">
      <c r="B99" s="226"/>
      <c r="C99" s="165">
        <v>0</v>
      </c>
      <c r="D99" s="165">
        <v>0</v>
      </c>
      <c r="E99" s="165">
        <v>0</v>
      </c>
      <c r="F99" s="165">
        <v>0</v>
      </c>
      <c r="G99" s="165">
        <v>0</v>
      </c>
      <c r="H99" s="165">
        <v>0</v>
      </c>
      <c r="I99" s="165">
        <v>0</v>
      </c>
      <c r="J99" s="165">
        <v>0</v>
      </c>
      <c r="K99" s="165">
        <v>0</v>
      </c>
      <c r="L99" s="165">
        <v>0</v>
      </c>
      <c r="M99" s="165">
        <v>0</v>
      </c>
      <c r="N99" s="165">
        <v>0</v>
      </c>
      <c r="O99" s="150" t="s">
        <v>55</v>
      </c>
    </row>
    <row r="100" spans="2:15" ht="18" x14ac:dyDescent="0.2">
      <c r="B100" s="224" t="s">
        <v>46</v>
      </c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0" t="s">
        <v>48</v>
      </c>
    </row>
    <row r="101" spans="2:15" x14ac:dyDescent="0.2">
      <c r="B101" s="225"/>
      <c r="C101" s="153">
        <v>0</v>
      </c>
      <c r="D101" s="153">
        <v>0</v>
      </c>
      <c r="E101" s="153">
        <v>0</v>
      </c>
      <c r="F101" s="153">
        <v>0</v>
      </c>
      <c r="G101" s="153">
        <v>0</v>
      </c>
      <c r="H101" s="153">
        <v>0</v>
      </c>
      <c r="I101" s="153">
        <v>0</v>
      </c>
      <c r="J101" s="153">
        <v>0</v>
      </c>
      <c r="K101" s="153">
        <v>0</v>
      </c>
      <c r="L101" s="153">
        <v>0</v>
      </c>
      <c r="M101" s="153">
        <v>0</v>
      </c>
      <c r="N101" s="153">
        <v>0</v>
      </c>
      <c r="O101" s="150" t="s">
        <v>49</v>
      </c>
    </row>
    <row r="102" spans="2:15" x14ac:dyDescent="0.2">
      <c r="B102" s="225"/>
      <c r="C102" s="155">
        <v>0</v>
      </c>
      <c r="D102" s="155">
        <v>0</v>
      </c>
      <c r="E102" s="155">
        <v>0</v>
      </c>
      <c r="F102" s="155">
        <v>0</v>
      </c>
      <c r="G102" s="155">
        <v>0</v>
      </c>
      <c r="H102" s="155">
        <v>0</v>
      </c>
      <c r="I102" s="155">
        <v>0</v>
      </c>
      <c r="J102" s="155">
        <v>0</v>
      </c>
      <c r="K102" s="155">
        <v>0</v>
      </c>
      <c r="L102" s="155">
        <v>0</v>
      </c>
      <c r="M102" s="155">
        <v>0</v>
      </c>
      <c r="N102" s="155">
        <v>0</v>
      </c>
      <c r="O102" s="150" t="s">
        <v>50</v>
      </c>
    </row>
    <row r="103" spans="2:15" x14ac:dyDescent="0.2">
      <c r="B103" s="225"/>
      <c r="C103" s="158">
        <v>0</v>
      </c>
      <c r="D103" s="158">
        <v>0</v>
      </c>
      <c r="E103" s="158">
        <v>0</v>
      </c>
      <c r="F103" s="158">
        <v>0</v>
      </c>
      <c r="G103" s="158">
        <v>0</v>
      </c>
      <c r="H103" s="158">
        <v>0</v>
      </c>
      <c r="I103" s="158">
        <v>0</v>
      </c>
      <c r="J103" s="158">
        <v>0</v>
      </c>
      <c r="K103" s="158">
        <v>0</v>
      </c>
      <c r="L103" s="158">
        <v>0</v>
      </c>
      <c r="M103" s="158">
        <v>0</v>
      </c>
      <c r="N103" s="158">
        <v>0</v>
      </c>
      <c r="O103" s="150" t="s">
        <v>51</v>
      </c>
    </row>
    <row r="104" spans="2:15" ht="27" x14ac:dyDescent="0.2">
      <c r="B104" s="225"/>
      <c r="C104" s="158">
        <v>0</v>
      </c>
      <c r="D104" s="158">
        <v>0</v>
      </c>
      <c r="E104" s="158">
        <v>0</v>
      </c>
      <c r="F104" s="158">
        <v>0</v>
      </c>
      <c r="G104" s="158">
        <v>0</v>
      </c>
      <c r="H104" s="158">
        <v>0</v>
      </c>
      <c r="I104" s="158">
        <v>0</v>
      </c>
      <c r="J104" s="158">
        <v>0</v>
      </c>
      <c r="K104" s="158">
        <v>0</v>
      </c>
      <c r="L104" s="158">
        <v>0</v>
      </c>
      <c r="M104" s="158">
        <v>0</v>
      </c>
      <c r="N104" s="158">
        <v>0</v>
      </c>
      <c r="O104" s="150" t="s">
        <v>52</v>
      </c>
    </row>
    <row r="105" spans="2:15" ht="27" x14ac:dyDescent="0.2">
      <c r="B105" s="225"/>
      <c r="C105" s="158">
        <v>0</v>
      </c>
      <c r="D105" s="158">
        <v>0</v>
      </c>
      <c r="E105" s="158">
        <v>0</v>
      </c>
      <c r="F105" s="158">
        <v>0</v>
      </c>
      <c r="G105" s="158">
        <v>0</v>
      </c>
      <c r="H105" s="158">
        <v>0</v>
      </c>
      <c r="I105" s="158">
        <v>0</v>
      </c>
      <c r="J105" s="158">
        <v>0</v>
      </c>
      <c r="K105" s="158">
        <v>0</v>
      </c>
      <c r="L105" s="158">
        <v>0</v>
      </c>
      <c r="M105" s="158">
        <v>0</v>
      </c>
      <c r="N105" s="158">
        <v>0</v>
      </c>
      <c r="O105" s="150" t="s">
        <v>53</v>
      </c>
    </row>
    <row r="106" spans="2:15" ht="18" x14ac:dyDescent="0.2">
      <c r="B106" s="225"/>
      <c r="C106" s="158">
        <v>0</v>
      </c>
      <c r="D106" s="158">
        <v>0</v>
      </c>
      <c r="E106" s="158">
        <v>0</v>
      </c>
      <c r="F106" s="158">
        <v>0</v>
      </c>
      <c r="G106" s="158">
        <v>0</v>
      </c>
      <c r="H106" s="158">
        <v>0</v>
      </c>
      <c r="I106" s="158">
        <v>0</v>
      </c>
      <c r="J106" s="158">
        <v>0</v>
      </c>
      <c r="K106" s="158">
        <v>0</v>
      </c>
      <c r="L106" s="158">
        <v>0</v>
      </c>
      <c r="M106" s="158">
        <v>0</v>
      </c>
      <c r="N106" s="158">
        <v>0</v>
      </c>
      <c r="O106" s="150" t="s">
        <v>54</v>
      </c>
    </row>
    <row r="107" spans="2:15" ht="18" x14ac:dyDescent="0.2">
      <c r="B107" s="226"/>
      <c r="C107" s="165">
        <v>0</v>
      </c>
      <c r="D107" s="165">
        <v>0</v>
      </c>
      <c r="E107" s="165">
        <v>0</v>
      </c>
      <c r="F107" s="165">
        <v>0</v>
      </c>
      <c r="G107" s="165">
        <v>0</v>
      </c>
      <c r="H107" s="165">
        <v>0</v>
      </c>
      <c r="I107" s="165">
        <v>0</v>
      </c>
      <c r="J107" s="165">
        <v>0</v>
      </c>
      <c r="K107" s="165">
        <v>0</v>
      </c>
      <c r="L107" s="165">
        <v>0</v>
      </c>
      <c r="M107" s="165">
        <v>0</v>
      </c>
      <c r="N107" s="165">
        <v>0</v>
      </c>
      <c r="O107" s="150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851A-E46D-4C92-B251-1A7BFF3A38C3}">
  <dimension ref="A2:AC107"/>
  <sheetViews>
    <sheetView topLeftCell="B28" workbookViewId="0">
      <selection activeCell="P43" sqref="P43:Q45"/>
    </sheetView>
  </sheetViews>
  <sheetFormatPr defaultRowHeight="12.75" x14ac:dyDescent="0.2"/>
  <cols>
    <col min="1" max="1" width="20.7109375" style="92" customWidth="1"/>
    <col min="2" max="2" width="12.7109375" style="92" customWidth="1"/>
    <col min="3" max="16384" width="9.140625" style="92"/>
  </cols>
  <sheetData>
    <row r="2" spans="1:2" x14ac:dyDescent="0.2">
      <c r="A2" s="92" t="s">
        <v>0</v>
      </c>
      <c r="B2" s="92" t="s">
        <v>59</v>
      </c>
    </row>
    <row r="4" spans="1:2" x14ac:dyDescent="0.2">
      <c r="A4" s="92" t="s">
        <v>2</v>
      </c>
      <c r="B4" s="92" t="s">
        <v>177</v>
      </c>
    </row>
    <row r="5" spans="1:2" x14ac:dyDescent="0.2">
      <c r="A5" s="92" t="s">
        <v>4</v>
      </c>
      <c r="B5" s="92" t="s">
        <v>170</v>
      </c>
    </row>
    <row r="6" spans="1:2" x14ac:dyDescent="0.2">
      <c r="A6" s="92" t="s">
        <v>6</v>
      </c>
      <c r="B6" s="92" t="s">
        <v>7</v>
      </c>
    </row>
    <row r="7" spans="1:2" x14ac:dyDescent="0.2">
      <c r="A7" s="92" t="s">
        <v>8</v>
      </c>
      <c r="B7" s="93">
        <v>44326</v>
      </c>
    </row>
    <row r="8" spans="1:2" x14ac:dyDescent="0.2">
      <c r="A8" s="92" t="s">
        <v>9</v>
      </c>
      <c r="B8" s="94">
        <v>0.87700231481481483</v>
      </c>
    </row>
    <row r="9" spans="1:2" x14ac:dyDescent="0.2">
      <c r="A9" s="92" t="s">
        <v>10</v>
      </c>
      <c r="B9" s="92" t="s">
        <v>11</v>
      </c>
    </row>
    <row r="10" spans="1:2" x14ac:dyDescent="0.2">
      <c r="A10" s="92" t="s">
        <v>12</v>
      </c>
      <c r="B10" s="92">
        <v>1509096</v>
      </c>
    </row>
    <row r="11" spans="1:2" x14ac:dyDescent="0.2">
      <c r="A11" s="92" t="s">
        <v>13</v>
      </c>
      <c r="B11" s="92" t="s">
        <v>14</v>
      </c>
    </row>
    <row r="13" spans="1:2" x14ac:dyDescent="0.2">
      <c r="A13" s="95" t="s">
        <v>15</v>
      </c>
      <c r="B13" s="96"/>
    </row>
    <row r="14" spans="1:2" x14ac:dyDescent="0.2">
      <c r="A14" s="92" t="s">
        <v>16</v>
      </c>
      <c r="B14" s="92" t="s">
        <v>17</v>
      </c>
    </row>
    <row r="15" spans="1:2" x14ac:dyDescent="0.2">
      <c r="A15" s="92" t="s">
        <v>18</v>
      </c>
    </row>
    <row r="16" spans="1:2" x14ac:dyDescent="0.2">
      <c r="A16" s="92" t="s">
        <v>19</v>
      </c>
      <c r="B16" s="92" t="s">
        <v>20</v>
      </c>
    </row>
    <row r="17" spans="1:29" x14ac:dyDescent="0.2">
      <c r="B17" s="92" t="s">
        <v>21</v>
      </c>
    </row>
    <row r="18" spans="1:29" x14ac:dyDescent="0.2">
      <c r="A18" s="92" t="s">
        <v>22</v>
      </c>
      <c r="B18" s="92" t="s">
        <v>23</v>
      </c>
    </row>
    <row r="19" spans="1:29" x14ac:dyDescent="0.2">
      <c r="B19" s="92" t="s">
        <v>24</v>
      </c>
    </row>
    <row r="20" spans="1:29" x14ac:dyDescent="0.2">
      <c r="B20" s="92" t="s">
        <v>62</v>
      </c>
    </row>
    <row r="21" spans="1:29" x14ac:dyDescent="0.2">
      <c r="B21" s="92" t="s">
        <v>26</v>
      </c>
    </row>
    <row r="22" spans="1:29" x14ac:dyDescent="0.2">
      <c r="B22" s="92" t="s">
        <v>27</v>
      </c>
    </row>
    <row r="23" spans="1:29" x14ac:dyDescent="0.2">
      <c r="B23" s="92" t="s">
        <v>28</v>
      </c>
    </row>
    <row r="24" spans="1:29" x14ac:dyDescent="0.2">
      <c r="B24" s="92" t="s">
        <v>29</v>
      </c>
    </row>
    <row r="25" spans="1:29" x14ac:dyDescent="0.2">
      <c r="B25" s="92" t="s">
        <v>30</v>
      </c>
    </row>
    <row r="26" spans="1:29" x14ac:dyDescent="0.2">
      <c r="B26" s="92" t="s">
        <v>31</v>
      </c>
    </row>
    <row r="27" spans="1:29" x14ac:dyDescent="0.2">
      <c r="B27" s="92" t="s">
        <v>32</v>
      </c>
    </row>
    <row r="29" spans="1:29" x14ac:dyDescent="0.2">
      <c r="A29" s="95" t="s">
        <v>33</v>
      </c>
      <c r="B29" s="96"/>
    </row>
    <row r="31" spans="1:29" x14ac:dyDescent="0.2">
      <c r="B31" s="97"/>
      <c r="C31" s="98">
        <v>1</v>
      </c>
      <c r="D31" s="98">
        <v>2</v>
      </c>
      <c r="E31" s="98">
        <v>3</v>
      </c>
      <c r="F31" s="98">
        <v>4</v>
      </c>
      <c r="G31" s="98">
        <v>5</v>
      </c>
      <c r="H31" s="98">
        <v>6</v>
      </c>
      <c r="I31" s="98">
        <v>7</v>
      </c>
      <c r="J31" s="98">
        <v>8</v>
      </c>
      <c r="K31" s="98">
        <v>9</v>
      </c>
      <c r="L31" s="98">
        <v>10</v>
      </c>
      <c r="M31" s="98">
        <v>11</v>
      </c>
      <c r="N31" s="98">
        <v>12</v>
      </c>
      <c r="P31" s="97"/>
      <c r="Q31" s="98">
        <v>1</v>
      </c>
      <c r="R31" s="98">
        <v>2</v>
      </c>
      <c r="S31" s="98">
        <v>3</v>
      </c>
      <c r="T31" s="98">
        <v>4</v>
      </c>
      <c r="U31" s="98">
        <v>5</v>
      </c>
      <c r="V31" s="98">
        <v>6</v>
      </c>
      <c r="W31" s="98">
        <v>7</v>
      </c>
      <c r="X31" s="98">
        <v>8</v>
      </c>
      <c r="Y31" s="98">
        <v>9</v>
      </c>
      <c r="Z31" s="98">
        <v>10</v>
      </c>
      <c r="AA31" s="98">
        <v>11</v>
      </c>
      <c r="AB31" s="98">
        <v>12</v>
      </c>
    </row>
    <row r="32" spans="1:29" x14ac:dyDescent="0.2">
      <c r="B32" s="98" t="s">
        <v>35</v>
      </c>
      <c r="C32" s="99" t="s">
        <v>63</v>
      </c>
      <c r="D32" s="99" t="s">
        <v>64</v>
      </c>
      <c r="E32" s="99" t="s">
        <v>65</v>
      </c>
      <c r="F32" s="99" t="s">
        <v>66</v>
      </c>
      <c r="G32" s="99" t="s">
        <v>67</v>
      </c>
      <c r="H32" s="99" t="s">
        <v>68</v>
      </c>
      <c r="I32" s="99" t="s">
        <v>69</v>
      </c>
      <c r="J32" s="99" t="s">
        <v>70</v>
      </c>
      <c r="K32" s="99" t="s">
        <v>71</v>
      </c>
      <c r="L32" s="99" t="s">
        <v>72</v>
      </c>
      <c r="M32" s="99" t="s">
        <v>73</v>
      </c>
      <c r="N32" s="99" t="s">
        <v>74</v>
      </c>
      <c r="O32" s="100" t="s">
        <v>38</v>
      </c>
      <c r="P32" s="98" t="s">
        <v>35</v>
      </c>
      <c r="Q32" s="102">
        <v>56</v>
      </c>
      <c r="R32" s="102">
        <v>56</v>
      </c>
      <c r="S32" s="102">
        <v>56</v>
      </c>
      <c r="T32" s="102">
        <v>56</v>
      </c>
      <c r="U32" s="99">
        <v>56</v>
      </c>
      <c r="V32" s="99">
        <v>56</v>
      </c>
      <c r="W32" s="129">
        <v>56</v>
      </c>
      <c r="X32" s="131">
        <v>56</v>
      </c>
      <c r="Y32" s="99">
        <v>56</v>
      </c>
      <c r="Z32" s="99"/>
      <c r="AA32" s="99"/>
      <c r="AB32" s="99"/>
      <c r="AC32" s="174" t="s">
        <v>178</v>
      </c>
    </row>
    <row r="33" spans="1:29" x14ac:dyDescent="0.2">
      <c r="B33" s="98" t="s">
        <v>39</v>
      </c>
      <c r="C33" s="99" t="s">
        <v>75</v>
      </c>
      <c r="D33" s="99" t="s">
        <v>76</v>
      </c>
      <c r="E33" s="99" t="s">
        <v>77</v>
      </c>
      <c r="F33" s="99" t="s">
        <v>78</v>
      </c>
      <c r="G33" s="99" t="s">
        <v>79</v>
      </c>
      <c r="H33" s="99" t="s">
        <v>80</v>
      </c>
      <c r="I33" s="99" t="s">
        <v>81</v>
      </c>
      <c r="J33" s="99" t="s">
        <v>82</v>
      </c>
      <c r="K33" s="99" t="s">
        <v>83</v>
      </c>
      <c r="L33" s="99" t="s">
        <v>84</v>
      </c>
      <c r="M33" s="99" t="s">
        <v>85</v>
      </c>
      <c r="N33" s="99" t="s">
        <v>86</v>
      </c>
      <c r="O33" s="100" t="s">
        <v>38</v>
      </c>
      <c r="P33" s="98" t="s">
        <v>39</v>
      </c>
      <c r="Q33" s="102">
        <v>56</v>
      </c>
      <c r="R33" s="102">
        <v>56</v>
      </c>
      <c r="S33" s="102">
        <v>56</v>
      </c>
      <c r="T33" s="102">
        <v>56</v>
      </c>
      <c r="U33" s="99">
        <v>56</v>
      </c>
      <c r="V33" s="99">
        <v>56</v>
      </c>
      <c r="W33" s="129">
        <v>56</v>
      </c>
      <c r="X33" s="131">
        <v>56</v>
      </c>
      <c r="Y33" s="99">
        <v>56</v>
      </c>
      <c r="Z33" s="99"/>
      <c r="AA33" s="99"/>
      <c r="AB33" s="99"/>
      <c r="AC33" s="130" t="s">
        <v>179</v>
      </c>
    </row>
    <row r="34" spans="1:29" x14ac:dyDescent="0.2">
      <c r="B34" s="98" t="s">
        <v>41</v>
      </c>
      <c r="C34" s="99" t="s">
        <v>87</v>
      </c>
      <c r="D34" s="99" t="s">
        <v>88</v>
      </c>
      <c r="E34" s="99" t="s">
        <v>89</v>
      </c>
      <c r="F34" s="99" t="s">
        <v>90</v>
      </c>
      <c r="G34" s="99" t="s">
        <v>91</v>
      </c>
      <c r="H34" s="99" t="s">
        <v>92</v>
      </c>
      <c r="I34" s="99" t="s">
        <v>93</v>
      </c>
      <c r="J34" s="99" t="s">
        <v>94</v>
      </c>
      <c r="K34" s="99" t="s">
        <v>95</v>
      </c>
      <c r="L34" s="99" t="s">
        <v>96</v>
      </c>
      <c r="M34" s="99" t="s">
        <v>97</v>
      </c>
      <c r="N34" s="99" t="s">
        <v>98</v>
      </c>
      <c r="O34" s="100" t="s">
        <v>38</v>
      </c>
      <c r="P34" s="98" t="s">
        <v>41</v>
      </c>
      <c r="Q34" s="175">
        <v>56</v>
      </c>
      <c r="R34" s="175">
        <v>56</v>
      </c>
      <c r="S34" s="175">
        <v>56</v>
      </c>
      <c r="T34" s="175">
        <v>56</v>
      </c>
      <c r="U34" s="99">
        <v>56</v>
      </c>
      <c r="V34" s="99">
        <v>56</v>
      </c>
      <c r="W34" s="99">
        <v>56</v>
      </c>
      <c r="X34" s="131">
        <v>56</v>
      </c>
      <c r="Y34" s="99">
        <v>56</v>
      </c>
      <c r="Z34" s="99"/>
      <c r="AA34" s="99"/>
      <c r="AB34" s="99"/>
      <c r="AC34" s="176" t="s">
        <v>180</v>
      </c>
    </row>
    <row r="35" spans="1:29" x14ac:dyDescent="0.2">
      <c r="B35" s="98" t="s">
        <v>42</v>
      </c>
      <c r="C35" s="99" t="s">
        <v>99</v>
      </c>
      <c r="D35" s="99" t="s">
        <v>100</v>
      </c>
      <c r="E35" s="99" t="s">
        <v>101</v>
      </c>
      <c r="F35" s="99" t="s">
        <v>102</v>
      </c>
      <c r="G35" s="99" t="s">
        <v>103</v>
      </c>
      <c r="H35" s="99" t="s">
        <v>104</v>
      </c>
      <c r="I35" s="99" t="s">
        <v>105</v>
      </c>
      <c r="J35" s="99" t="s">
        <v>106</v>
      </c>
      <c r="K35" s="99" t="s">
        <v>107</v>
      </c>
      <c r="L35" s="99" t="s">
        <v>108</v>
      </c>
      <c r="M35" s="99" t="s">
        <v>109</v>
      </c>
      <c r="N35" s="99" t="s">
        <v>110</v>
      </c>
      <c r="O35" s="100" t="s">
        <v>38</v>
      </c>
      <c r="P35" s="98" t="s">
        <v>42</v>
      </c>
      <c r="Q35" s="102">
        <v>39</v>
      </c>
      <c r="R35" s="102">
        <v>39</v>
      </c>
      <c r="S35" s="102">
        <v>39</v>
      </c>
      <c r="T35" s="102">
        <v>39</v>
      </c>
      <c r="U35" s="99">
        <v>39</v>
      </c>
      <c r="V35" s="99">
        <v>39</v>
      </c>
      <c r="W35" s="129">
        <v>39</v>
      </c>
      <c r="X35" s="131">
        <v>39</v>
      </c>
      <c r="Y35" s="99">
        <v>39</v>
      </c>
      <c r="Z35" s="99"/>
      <c r="AA35" s="99"/>
      <c r="AB35" s="99"/>
    </row>
    <row r="36" spans="1:29" x14ac:dyDescent="0.2">
      <c r="B36" s="98" t="s">
        <v>43</v>
      </c>
      <c r="C36" s="99" t="s">
        <v>111</v>
      </c>
      <c r="D36" s="99" t="s">
        <v>112</v>
      </c>
      <c r="E36" s="99" t="s">
        <v>113</v>
      </c>
      <c r="F36" s="99" t="s">
        <v>114</v>
      </c>
      <c r="G36" s="99" t="s">
        <v>115</v>
      </c>
      <c r="H36" s="99" t="s">
        <v>116</v>
      </c>
      <c r="I36" s="99" t="s">
        <v>117</v>
      </c>
      <c r="J36" s="99" t="s">
        <v>118</v>
      </c>
      <c r="K36" s="99" t="s">
        <v>119</v>
      </c>
      <c r="L36" s="99" t="s">
        <v>120</v>
      </c>
      <c r="M36" s="99" t="s">
        <v>121</v>
      </c>
      <c r="N36" s="99" t="s">
        <v>122</v>
      </c>
      <c r="O36" s="100" t="s">
        <v>38</v>
      </c>
      <c r="P36" s="98" t="s">
        <v>43</v>
      </c>
      <c r="Q36" s="102">
        <v>39</v>
      </c>
      <c r="R36" s="102">
        <v>39</v>
      </c>
      <c r="S36" s="102">
        <v>39</v>
      </c>
      <c r="T36" s="102">
        <v>39</v>
      </c>
      <c r="U36" s="99">
        <v>39</v>
      </c>
      <c r="V36" s="99">
        <v>39</v>
      </c>
      <c r="W36" s="129">
        <v>39</v>
      </c>
      <c r="X36" s="131">
        <v>39</v>
      </c>
      <c r="Y36" s="99">
        <v>39</v>
      </c>
      <c r="Z36" s="99"/>
      <c r="AA36" s="99"/>
      <c r="AB36" s="99"/>
    </row>
    <row r="37" spans="1:29" x14ac:dyDescent="0.2">
      <c r="B37" s="98" t="s">
        <v>44</v>
      </c>
      <c r="C37" s="99" t="s">
        <v>123</v>
      </c>
      <c r="D37" s="99" t="s">
        <v>124</v>
      </c>
      <c r="E37" s="99" t="s">
        <v>125</v>
      </c>
      <c r="F37" s="99" t="s">
        <v>126</v>
      </c>
      <c r="G37" s="99" t="s">
        <v>127</v>
      </c>
      <c r="H37" s="99" t="s">
        <v>128</v>
      </c>
      <c r="I37" s="99" t="s">
        <v>129</v>
      </c>
      <c r="J37" s="99" t="s">
        <v>130</v>
      </c>
      <c r="K37" s="99" t="s">
        <v>131</v>
      </c>
      <c r="L37" s="99" t="s">
        <v>132</v>
      </c>
      <c r="M37" s="99" t="s">
        <v>133</v>
      </c>
      <c r="N37" s="99" t="s">
        <v>134</v>
      </c>
      <c r="O37" s="100" t="s">
        <v>38</v>
      </c>
      <c r="P37" s="98" t="s">
        <v>44</v>
      </c>
      <c r="Q37" s="175">
        <v>39</v>
      </c>
      <c r="R37" s="175">
        <v>39</v>
      </c>
      <c r="S37" s="175">
        <v>39</v>
      </c>
      <c r="T37" s="175">
        <v>39</v>
      </c>
      <c r="U37" s="99">
        <v>39</v>
      </c>
      <c r="V37" s="99">
        <v>39</v>
      </c>
      <c r="W37" s="99">
        <v>39</v>
      </c>
      <c r="X37" s="131">
        <v>39</v>
      </c>
      <c r="Y37" s="99">
        <v>39</v>
      </c>
      <c r="Z37" s="99"/>
      <c r="AA37" s="99"/>
      <c r="AB37" s="99"/>
    </row>
    <row r="38" spans="1:29" x14ac:dyDescent="0.2">
      <c r="B38" s="98" t="s">
        <v>45</v>
      </c>
      <c r="C38" s="99" t="s">
        <v>135</v>
      </c>
      <c r="D38" s="99" t="s">
        <v>136</v>
      </c>
      <c r="E38" s="99" t="s">
        <v>137</v>
      </c>
      <c r="F38" s="99" t="s">
        <v>138</v>
      </c>
      <c r="G38" s="99" t="s">
        <v>139</v>
      </c>
      <c r="H38" s="99" t="s">
        <v>140</v>
      </c>
      <c r="I38" s="99" t="s">
        <v>141</v>
      </c>
      <c r="J38" s="99" t="s">
        <v>142</v>
      </c>
      <c r="K38" s="99" t="s">
        <v>143</v>
      </c>
      <c r="L38" s="99" t="s">
        <v>144</v>
      </c>
      <c r="M38" s="99" t="s">
        <v>145</v>
      </c>
      <c r="N38" s="99" t="s">
        <v>146</v>
      </c>
      <c r="O38" s="100" t="s">
        <v>38</v>
      </c>
      <c r="P38" s="98" t="s">
        <v>45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</row>
    <row r="39" spans="1:29" x14ac:dyDescent="0.2">
      <c r="B39" s="98" t="s">
        <v>46</v>
      </c>
      <c r="C39" s="99" t="s">
        <v>147</v>
      </c>
      <c r="D39" s="99" t="s">
        <v>148</v>
      </c>
      <c r="E39" s="99" t="s">
        <v>149</v>
      </c>
      <c r="F39" s="99" t="s">
        <v>150</v>
      </c>
      <c r="G39" s="99" t="s">
        <v>151</v>
      </c>
      <c r="H39" s="99" t="s">
        <v>152</v>
      </c>
      <c r="I39" s="99" t="s">
        <v>153</v>
      </c>
      <c r="J39" s="99" t="s">
        <v>154</v>
      </c>
      <c r="K39" s="99" t="s">
        <v>155</v>
      </c>
      <c r="L39" s="99" t="s">
        <v>156</v>
      </c>
      <c r="M39" s="99" t="s">
        <v>157</v>
      </c>
      <c r="N39" s="99" t="s">
        <v>158</v>
      </c>
      <c r="O39" s="100" t="s">
        <v>38</v>
      </c>
      <c r="P39" s="98" t="s">
        <v>46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</row>
    <row r="41" spans="1:29" x14ac:dyDescent="0.2">
      <c r="A41" s="95" t="s">
        <v>47</v>
      </c>
      <c r="B41" s="96"/>
    </row>
    <row r="43" spans="1:29" x14ac:dyDescent="0.2">
      <c r="B43" s="97"/>
      <c r="C43" s="98">
        <v>1</v>
      </c>
      <c r="D43" s="98">
        <v>2</v>
      </c>
      <c r="E43" s="98">
        <v>3</v>
      </c>
      <c r="F43" s="98">
        <v>4</v>
      </c>
      <c r="G43" s="98">
        <v>5</v>
      </c>
      <c r="H43" s="98">
        <v>6</v>
      </c>
      <c r="I43" s="98">
        <v>7</v>
      </c>
      <c r="J43" s="98">
        <v>8</v>
      </c>
      <c r="K43" s="98">
        <v>9</v>
      </c>
      <c r="L43" s="98">
        <v>10</v>
      </c>
      <c r="M43" s="98">
        <v>11</v>
      </c>
      <c r="N43" s="98">
        <v>12</v>
      </c>
      <c r="Q43" s="92" t="s">
        <v>56</v>
      </c>
    </row>
    <row r="44" spans="1:29" ht="18" x14ac:dyDescent="0.2">
      <c r="B44" s="221" t="s">
        <v>35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00" t="s">
        <v>48</v>
      </c>
      <c r="P44" s="92">
        <v>56</v>
      </c>
      <c r="Q44" s="106">
        <f>AVERAGE(C47:F47,C55:J55)</f>
        <v>1195000</v>
      </c>
    </row>
    <row r="45" spans="1:29" x14ac:dyDescent="0.2">
      <c r="B45" s="222"/>
      <c r="C45" s="135">
        <v>1</v>
      </c>
      <c r="D45" s="135">
        <v>1</v>
      </c>
      <c r="E45" s="135">
        <v>1</v>
      </c>
      <c r="F45" s="135">
        <v>1</v>
      </c>
      <c r="G45" s="134">
        <v>0</v>
      </c>
      <c r="H45" s="135">
        <v>1</v>
      </c>
      <c r="I45" s="135">
        <v>1</v>
      </c>
      <c r="J45" s="134">
        <v>0</v>
      </c>
      <c r="K45" s="134">
        <v>0</v>
      </c>
      <c r="L45" s="134">
        <v>0</v>
      </c>
      <c r="M45" s="134">
        <v>0</v>
      </c>
      <c r="N45" s="134">
        <v>0</v>
      </c>
      <c r="O45" s="100" t="s">
        <v>49</v>
      </c>
      <c r="P45" s="92">
        <v>56</v>
      </c>
      <c r="Q45" s="106">
        <f>AVERAGE(C71:J71,C79:J79)</f>
        <v>1190625</v>
      </c>
    </row>
    <row r="46" spans="1:29" x14ac:dyDescent="0.2">
      <c r="B46" s="222"/>
      <c r="C46" s="117">
        <v>1236</v>
      </c>
      <c r="D46" s="117">
        <v>1248.0999999999999</v>
      </c>
      <c r="E46" s="117">
        <v>1210.9000000000001</v>
      </c>
      <c r="F46" s="117">
        <v>1227.5999999999999</v>
      </c>
      <c r="G46" s="107">
        <v>0</v>
      </c>
      <c r="H46" s="117">
        <v>1257.5999999999999</v>
      </c>
      <c r="I46" s="117">
        <v>1241.3</v>
      </c>
      <c r="J46" s="107">
        <v>0</v>
      </c>
      <c r="K46" s="107">
        <v>0</v>
      </c>
      <c r="L46" s="107">
        <v>0</v>
      </c>
      <c r="M46" s="107">
        <v>0</v>
      </c>
      <c r="N46" s="107">
        <v>0</v>
      </c>
      <c r="O46" s="100" t="s">
        <v>50</v>
      </c>
    </row>
    <row r="47" spans="1:29" x14ac:dyDescent="0.2">
      <c r="B47" s="222"/>
      <c r="C47" s="118">
        <v>1200000</v>
      </c>
      <c r="D47" s="118">
        <v>1220000</v>
      </c>
      <c r="E47" s="118">
        <v>1150000</v>
      </c>
      <c r="F47" s="118">
        <v>1180000</v>
      </c>
      <c r="G47" s="109">
        <v>0</v>
      </c>
      <c r="H47" s="118">
        <v>1240000</v>
      </c>
      <c r="I47" s="118">
        <v>1190000</v>
      </c>
      <c r="J47" s="109">
        <v>0</v>
      </c>
      <c r="K47" s="109">
        <v>0</v>
      </c>
      <c r="L47" s="109">
        <v>0</v>
      </c>
      <c r="M47" s="109">
        <v>0</v>
      </c>
      <c r="N47" s="109">
        <v>0</v>
      </c>
      <c r="O47" s="100" t="s">
        <v>51</v>
      </c>
    </row>
    <row r="48" spans="1:29" ht="27" x14ac:dyDescent="0.2">
      <c r="B48" s="222"/>
      <c r="C48" s="113">
        <v>1281.5999999999999</v>
      </c>
      <c r="D48" s="113">
        <v>1287.9000000000001</v>
      </c>
      <c r="E48" s="112">
        <v>1269.5</v>
      </c>
      <c r="F48" s="113">
        <v>1289.2</v>
      </c>
      <c r="G48" s="109">
        <v>0</v>
      </c>
      <c r="H48" s="113">
        <v>1346.2</v>
      </c>
      <c r="I48" s="121">
        <v>1391.9</v>
      </c>
      <c r="J48" s="109">
        <v>0</v>
      </c>
      <c r="K48" s="109">
        <v>0</v>
      </c>
      <c r="L48" s="109">
        <v>0</v>
      </c>
      <c r="M48" s="109">
        <v>0</v>
      </c>
      <c r="N48" s="109">
        <v>0</v>
      </c>
      <c r="O48" s="100" t="s">
        <v>52</v>
      </c>
    </row>
    <row r="49" spans="2:15" ht="27" x14ac:dyDescent="0.2">
      <c r="B49" s="222"/>
      <c r="C49" s="113">
        <v>1190.4000000000001</v>
      </c>
      <c r="D49" s="113">
        <v>1208.2</v>
      </c>
      <c r="E49" s="113">
        <v>1152.2</v>
      </c>
      <c r="F49" s="113">
        <v>1166.0999999999999</v>
      </c>
      <c r="G49" s="109">
        <v>0</v>
      </c>
      <c r="H49" s="113">
        <v>1169</v>
      </c>
      <c r="I49" s="112">
        <v>1090.7</v>
      </c>
      <c r="J49" s="109">
        <v>0</v>
      </c>
      <c r="K49" s="109">
        <v>0</v>
      </c>
      <c r="L49" s="109">
        <v>0</v>
      </c>
      <c r="M49" s="109">
        <v>0</v>
      </c>
      <c r="N49" s="109">
        <v>0</v>
      </c>
      <c r="O49" s="100" t="s">
        <v>53</v>
      </c>
    </row>
    <row r="50" spans="2:15" ht="18" x14ac:dyDescent="0.2">
      <c r="B50" s="222"/>
      <c r="C50" s="112">
        <v>4409.3</v>
      </c>
      <c r="D50" s="112">
        <v>4155.7</v>
      </c>
      <c r="E50" s="112">
        <v>4108.6000000000004</v>
      </c>
      <c r="F50" s="112">
        <v>4201</v>
      </c>
      <c r="G50" s="109">
        <v>0</v>
      </c>
      <c r="H50" s="112">
        <v>4237.6000000000004</v>
      </c>
      <c r="I50" s="112">
        <v>4300.7</v>
      </c>
      <c r="J50" s="109">
        <v>0</v>
      </c>
      <c r="K50" s="109">
        <v>0</v>
      </c>
      <c r="L50" s="109">
        <v>0</v>
      </c>
      <c r="M50" s="109">
        <v>0</v>
      </c>
      <c r="N50" s="109">
        <v>0</v>
      </c>
      <c r="O50" s="100" t="s">
        <v>54</v>
      </c>
    </row>
    <row r="51" spans="2:15" ht="18" x14ac:dyDescent="0.2">
      <c r="B51" s="223"/>
      <c r="C51" s="116">
        <v>0.86299999999999999</v>
      </c>
      <c r="D51" s="116">
        <v>0.88</v>
      </c>
      <c r="E51" s="122">
        <v>0.82399999999999995</v>
      </c>
      <c r="F51" s="122">
        <v>0.81799999999999995</v>
      </c>
      <c r="G51" s="114">
        <v>0</v>
      </c>
      <c r="H51" s="124">
        <v>0.754</v>
      </c>
      <c r="I51" s="177">
        <v>0.61399999999999999</v>
      </c>
      <c r="J51" s="114">
        <v>0</v>
      </c>
      <c r="K51" s="114">
        <v>0</v>
      </c>
      <c r="L51" s="114">
        <v>0</v>
      </c>
      <c r="M51" s="114">
        <v>0</v>
      </c>
      <c r="N51" s="114">
        <v>0</v>
      </c>
      <c r="O51" s="100" t="s">
        <v>55</v>
      </c>
    </row>
    <row r="52" spans="2:15" ht="18" x14ac:dyDescent="0.2">
      <c r="B52" s="221" t="s">
        <v>39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00" t="s">
        <v>48</v>
      </c>
    </row>
    <row r="53" spans="2:15" x14ac:dyDescent="0.2">
      <c r="B53" s="222"/>
      <c r="C53" s="135">
        <v>1</v>
      </c>
      <c r="D53" s="135">
        <v>1</v>
      </c>
      <c r="E53" s="135">
        <v>1</v>
      </c>
      <c r="F53" s="135">
        <v>1</v>
      </c>
      <c r="G53" s="135">
        <v>1</v>
      </c>
      <c r="H53" s="135">
        <v>1</v>
      </c>
      <c r="I53" s="135">
        <v>1</v>
      </c>
      <c r="J53" s="135">
        <v>1</v>
      </c>
      <c r="K53" s="134">
        <v>0</v>
      </c>
      <c r="L53" s="134">
        <v>0</v>
      </c>
      <c r="M53" s="134">
        <v>0</v>
      </c>
      <c r="N53" s="134">
        <v>0</v>
      </c>
      <c r="O53" s="100" t="s">
        <v>49</v>
      </c>
    </row>
    <row r="54" spans="2:15" x14ac:dyDescent="0.2">
      <c r="B54" s="222"/>
      <c r="C54" s="119">
        <v>1348.3</v>
      </c>
      <c r="D54" s="117">
        <v>1177.5</v>
      </c>
      <c r="E54" s="119">
        <v>1275.2</v>
      </c>
      <c r="F54" s="117">
        <v>1189.7</v>
      </c>
      <c r="G54" s="108">
        <v>1157.3</v>
      </c>
      <c r="H54" s="117">
        <v>1191.5999999999999</v>
      </c>
      <c r="I54" s="119">
        <v>1305.4000000000001</v>
      </c>
      <c r="J54" s="117">
        <v>1249</v>
      </c>
      <c r="K54" s="107">
        <v>0</v>
      </c>
      <c r="L54" s="107">
        <v>0</v>
      </c>
      <c r="M54" s="107">
        <v>0</v>
      </c>
      <c r="N54" s="107">
        <v>0</v>
      </c>
      <c r="O54" s="100" t="s">
        <v>50</v>
      </c>
    </row>
    <row r="55" spans="2:15" x14ac:dyDescent="0.2">
      <c r="B55" s="222"/>
      <c r="C55" s="120">
        <v>1410000</v>
      </c>
      <c r="D55" s="111">
        <v>1080000</v>
      </c>
      <c r="E55" s="123">
        <v>1280000</v>
      </c>
      <c r="F55" s="111">
        <v>1110000</v>
      </c>
      <c r="G55" s="111">
        <v>1050000</v>
      </c>
      <c r="H55" s="111">
        <v>1110000</v>
      </c>
      <c r="I55" s="123">
        <v>1330000</v>
      </c>
      <c r="J55" s="118">
        <v>1220000</v>
      </c>
      <c r="K55" s="109">
        <v>0</v>
      </c>
      <c r="L55" s="109">
        <v>0</v>
      </c>
      <c r="M55" s="109">
        <v>0</v>
      </c>
      <c r="N55" s="109">
        <v>0</v>
      </c>
      <c r="O55" s="100" t="s">
        <v>51</v>
      </c>
    </row>
    <row r="56" spans="2:15" ht="27" x14ac:dyDescent="0.2">
      <c r="B56" s="222"/>
      <c r="C56" s="121">
        <v>1482.7</v>
      </c>
      <c r="D56" s="112">
        <v>1270.7</v>
      </c>
      <c r="E56" s="113">
        <v>1309.7</v>
      </c>
      <c r="F56" s="112">
        <v>1217.5999999999999</v>
      </c>
      <c r="G56" s="112">
        <v>1226.5</v>
      </c>
      <c r="H56" s="113">
        <v>1277</v>
      </c>
      <c r="I56" s="113">
        <v>1375</v>
      </c>
      <c r="J56" s="113">
        <v>1310.5</v>
      </c>
      <c r="K56" s="109">
        <v>0</v>
      </c>
      <c r="L56" s="109">
        <v>0</v>
      </c>
      <c r="M56" s="109">
        <v>0</v>
      </c>
      <c r="N56" s="109">
        <v>0</v>
      </c>
      <c r="O56" s="100" t="s">
        <v>52</v>
      </c>
    </row>
    <row r="57" spans="2:15" ht="27" x14ac:dyDescent="0.2">
      <c r="B57" s="222"/>
      <c r="C57" s="113">
        <v>1213.8</v>
      </c>
      <c r="D57" s="112">
        <v>1084.3</v>
      </c>
      <c r="E57" s="121">
        <v>1240.5999999999999</v>
      </c>
      <c r="F57" s="113">
        <v>1161.8</v>
      </c>
      <c r="G57" s="112">
        <v>1088.2</v>
      </c>
      <c r="H57" s="112">
        <v>1106.0999999999999</v>
      </c>
      <c r="I57" s="121">
        <v>1235.8</v>
      </c>
      <c r="J57" s="113">
        <v>1187.4000000000001</v>
      </c>
      <c r="K57" s="109">
        <v>0</v>
      </c>
      <c r="L57" s="109">
        <v>0</v>
      </c>
      <c r="M57" s="109">
        <v>0</v>
      </c>
      <c r="N57" s="109">
        <v>0</v>
      </c>
      <c r="O57" s="100" t="s">
        <v>53</v>
      </c>
    </row>
    <row r="58" spans="2:15" ht="18" x14ac:dyDescent="0.2">
      <c r="B58" s="222"/>
      <c r="C58" s="113">
        <v>4542</v>
      </c>
      <c r="D58" s="141">
        <v>4033.8</v>
      </c>
      <c r="E58" s="112">
        <v>4288.5</v>
      </c>
      <c r="F58" s="141">
        <v>3967.4</v>
      </c>
      <c r="G58" s="141">
        <v>3902.2</v>
      </c>
      <c r="H58" s="112">
        <v>4087.5</v>
      </c>
      <c r="I58" s="112">
        <v>4357.1000000000004</v>
      </c>
      <c r="J58" s="112">
        <v>4148.2</v>
      </c>
      <c r="K58" s="109">
        <v>0</v>
      </c>
      <c r="L58" s="109">
        <v>0</v>
      </c>
      <c r="M58" s="109">
        <v>0</v>
      </c>
      <c r="N58" s="109">
        <v>0</v>
      </c>
      <c r="O58" s="100" t="s">
        <v>54</v>
      </c>
    </row>
    <row r="59" spans="2:15" ht="18" x14ac:dyDescent="0.2">
      <c r="B59" s="223"/>
      <c r="C59" s="178">
        <v>0.67</v>
      </c>
      <c r="D59" s="124">
        <v>0.72799999999999998</v>
      </c>
      <c r="E59" s="116">
        <v>0.89700000000000002</v>
      </c>
      <c r="F59" s="116">
        <v>0.91</v>
      </c>
      <c r="G59" s="122">
        <v>0.78700000000000003</v>
      </c>
      <c r="H59" s="124">
        <v>0.75</v>
      </c>
      <c r="I59" s="122">
        <v>0.80800000000000005</v>
      </c>
      <c r="J59" s="122">
        <v>0.82099999999999995</v>
      </c>
      <c r="K59" s="114">
        <v>0</v>
      </c>
      <c r="L59" s="114">
        <v>0</v>
      </c>
      <c r="M59" s="114">
        <v>0</v>
      </c>
      <c r="N59" s="114">
        <v>0</v>
      </c>
      <c r="O59" s="100" t="s">
        <v>55</v>
      </c>
    </row>
    <row r="60" spans="2:15" ht="18" x14ac:dyDescent="0.2">
      <c r="B60" s="221" t="s">
        <v>41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00" t="s">
        <v>48</v>
      </c>
    </row>
    <row r="61" spans="2:15" x14ac:dyDescent="0.2">
      <c r="B61" s="222"/>
      <c r="C61" s="135">
        <v>1</v>
      </c>
      <c r="D61" s="135">
        <v>1</v>
      </c>
      <c r="E61" s="135">
        <v>1</v>
      </c>
      <c r="F61" s="135">
        <v>1</v>
      </c>
      <c r="G61" s="135">
        <v>1</v>
      </c>
      <c r="H61" s="135">
        <v>1</v>
      </c>
      <c r="I61" s="135">
        <v>1</v>
      </c>
      <c r="J61" s="135">
        <v>1</v>
      </c>
      <c r="K61" s="135">
        <v>1</v>
      </c>
      <c r="L61" s="135">
        <v>1</v>
      </c>
      <c r="M61" s="134">
        <v>0</v>
      </c>
      <c r="N61" s="134">
        <v>0</v>
      </c>
      <c r="O61" s="100" t="s">
        <v>49</v>
      </c>
    </row>
    <row r="62" spans="2:15" x14ac:dyDescent="0.2">
      <c r="B62" s="222"/>
      <c r="C62" s="117">
        <v>1173.3</v>
      </c>
      <c r="D62" s="117">
        <v>1208.2</v>
      </c>
      <c r="E62" s="117">
        <v>1244.5999999999999</v>
      </c>
      <c r="F62" s="108">
        <v>1132.3</v>
      </c>
      <c r="G62" s="108">
        <v>1128.4000000000001</v>
      </c>
      <c r="H62" s="108">
        <v>1081.9000000000001</v>
      </c>
      <c r="I62" s="117">
        <v>1248.8</v>
      </c>
      <c r="J62" s="117">
        <v>1224.4000000000001</v>
      </c>
      <c r="K62" s="117">
        <v>1225.0999999999999</v>
      </c>
      <c r="L62" s="179">
        <v>439.6</v>
      </c>
      <c r="M62" s="107">
        <v>0</v>
      </c>
      <c r="N62" s="107">
        <v>0</v>
      </c>
      <c r="O62" s="100" t="s">
        <v>50</v>
      </c>
    </row>
    <row r="63" spans="2:15" x14ac:dyDescent="0.2">
      <c r="B63" s="222"/>
      <c r="C63" s="111">
        <v>1080000</v>
      </c>
      <c r="D63" s="111">
        <v>1150000</v>
      </c>
      <c r="E63" s="118">
        <v>1220000</v>
      </c>
      <c r="F63" s="110">
        <v>1010000</v>
      </c>
      <c r="G63" s="110">
        <v>997000</v>
      </c>
      <c r="H63" s="180">
        <v>919000</v>
      </c>
      <c r="I63" s="118">
        <v>1220000</v>
      </c>
      <c r="J63" s="118">
        <v>1180000</v>
      </c>
      <c r="K63" s="118">
        <v>1170000</v>
      </c>
      <c r="L63" s="181">
        <v>142000</v>
      </c>
      <c r="M63" s="109">
        <v>0</v>
      </c>
      <c r="N63" s="109">
        <v>0</v>
      </c>
      <c r="O63" s="100" t="s">
        <v>51</v>
      </c>
    </row>
    <row r="64" spans="2:15" ht="27" x14ac:dyDescent="0.2">
      <c r="B64" s="222"/>
      <c r="C64" s="112">
        <v>1214.0999999999999</v>
      </c>
      <c r="D64" s="112">
        <v>1238.5999999999999</v>
      </c>
      <c r="E64" s="112">
        <v>1270.8</v>
      </c>
      <c r="F64" s="141">
        <v>1141.9000000000001</v>
      </c>
      <c r="G64" s="112">
        <v>1191.9000000000001</v>
      </c>
      <c r="H64" s="141">
        <v>1096.9000000000001</v>
      </c>
      <c r="I64" s="113">
        <v>1289.8</v>
      </c>
      <c r="J64" s="112">
        <v>1252.3</v>
      </c>
      <c r="K64" s="113">
        <v>1302.8</v>
      </c>
      <c r="L64" s="138">
        <v>548.5</v>
      </c>
      <c r="M64" s="109">
        <v>0</v>
      </c>
      <c r="N64" s="109">
        <v>0</v>
      </c>
      <c r="O64" s="100" t="s">
        <v>52</v>
      </c>
    </row>
    <row r="65" spans="2:15" ht="27" x14ac:dyDescent="0.2">
      <c r="B65" s="222"/>
      <c r="C65" s="112">
        <v>1132.5</v>
      </c>
      <c r="D65" s="113">
        <v>1177.9000000000001</v>
      </c>
      <c r="E65" s="113">
        <v>1218.4000000000001</v>
      </c>
      <c r="F65" s="112">
        <v>1122.5999999999999</v>
      </c>
      <c r="G65" s="112">
        <v>1064.8</v>
      </c>
      <c r="H65" s="112">
        <v>1067</v>
      </c>
      <c r="I65" s="113">
        <v>1207.9000000000001</v>
      </c>
      <c r="J65" s="113">
        <v>1196.5</v>
      </c>
      <c r="K65" s="113">
        <v>1147.5</v>
      </c>
      <c r="L65" s="182">
        <v>330.6</v>
      </c>
      <c r="M65" s="109">
        <v>0</v>
      </c>
      <c r="N65" s="109">
        <v>0</v>
      </c>
      <c r="O65" s="100" t="s">
        <v>53</v>
      </c>
    </row>
    <row r="66" spans="2:15" ht="18" x14ac:dyDescent="0.2">
      <c r="B66" s="222"/>
      <c r="C66" s="141">
        <v>3965.1</v>
      </c>
      <c r="D66" s="112">
        <v>4096.1000000000004</v>
      </c>
      <c r="E66" s="112">
        <v>4237.8</v>
      </c>
      <c r="F66" s="141">
        <v>3817.1</v>
      </c>
      <c r="G66" s="141">
        <v>3784.2</v>
      </c>
      <c r="H66" s="183">
        <v>3631.7</v>
      </c>
      <c r="I66" s="112">
        <v>4204</v>
      </c>
      <c r="J66" s="112">
        <v>4112.8</v>
      </c>
      <c r="K66" s="112">
        <v>4109.1000000000004</v>
      </c>
      <c r="L66" s="184">
        <v>2286.5</v>
      </c>
      <c r="M66" s="109">
        <v>0</v>
      </c>
      <c r="N66" s="109">
        <v>0</v>
      </c>
      <c r="O66" s="100" t="s">
        <v>54</v>
      </c>
    </row>
    <row r="67" spans="2:15" ht="18" x14ac:dyDescent="0.2">
      <c r="B67" s="223"/>
      <c r="C67" s="116">
        <v>0.87</v>
      </c>
      <c r="D67" s="116">
        <v>0.90400000000000003</v>
      </c>
      <c r="E67" s="115">
        <v>0.91900000000000004</v>
      </c>
      <c r="F67" s="115">
        <v>0.96699999999999997</v>
      </c>
      <c r="G67" s="122">
        <v>0.79800000000000004</v>
      </c>
      <c r="H67" s="115">
        <v>0.94599999999999995</v>
      </c>
      <c r="I67" s="116">
        <v>0.877</v>
      </c>
      <c r="J67" s="116">
        <v>0.91300000000000003</v>
      </c>
      <c r="K67" s="124">
        <v>0.77600000000000002</v>
      </c>
      <c r="L67" s="185">
        <v>0.36299999999999999</v>
      </c>
      <c r="M67" s="114">
        <v>0</v>
      </c>
      <c r="N67" s="114">
        <v>0</v>
      </c>
      <c r="O67" s="100" t="s">
        <v>55</v>
      </c>
    </row>
    <row r="68" spans="2:15" ht="18" x14ac:dyDescent="0.2">
      <c r="B68" s="221" t="s">
        <v>42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00" t="s">
        <v>48</v>
      </c>
    </row>
    <row r="69" spans="2:15" x14ac:dyDescent="0.2">
      <c r="B69" s="222"/>
      <c r="C69" s="135">
        <v>1</v>
      </c>
      <c r="D69" s="135">
        <v>1</v>
      </c>
      <c r="E69" s="135">
        <v>1</v>
      </c>
      <c r="F69" s="135">
        <v>1</v>
      </c>
      <c r="G69" s="135">
        <v>1</v>
      </c>
      <c r="H69" s="135">
        <v>1</v>
      </c>
      <c r="I69" s="135">
        <v>1</v>
      </c>
      <c r="J69" s="135">
        <v>1</v>
      </c>
      <c r="K69" s="134">
        <v>0</v>
      </c>
      <c r="L69" s="134">
        <v>0</v>
      </c>
      <c r="M69" s="134">
        <v>0</v>
      </c>
      <c r="N69" s="134">
        <v>0</v>
      </c>
      <c r="O69" s="100" t="s">
        <v>49</v>
      </c>
    </row>
    <row r="70" spans="2:15" x14ac:dyDescent="0.2">
      <c r="B70" s="222"/>
      <c r="C70" s="119">
        <v>1266.4000000000001</v>
      </c>
      <c r="D70" s="117">
        <v>1222.4000000000001</v>
      </c>
      <c r="E70" s="117">
        <v>1217.9000000000001</v>
      </c>
      <c r="F70" s="117">
        <v>1195</v>
      </c>
      <c r="G70" s="117">
        <v>1211.5999999999999</v>
      </c>
      <c r="H70" s="117">
        <v>1186.8</v>
      </c>
      <c r="I70" s="117">
        <v>1206.4000000000001</v>
      </c>
      <c r="J70" s="117">
        <v>1194.5</v>
      </c>
      <c r="K70" s="107">
        <v>0</v>
      </c>
      <c r="L70" s="107">
        <v>0</v>
      </c>
      <c r="M70" s="107">
        <v>0</v>
      </c>
      <c r="N70" s="107">
        <v>0</v>
      </c>
      <c r="O70" s="100" t="s">
        <v>50</v>
      </c>
    </row>
    <row r="71" spans="2:15" x14ac:dyDescent="0.2">
      <c r="B71" s="222"/>
      <c r="C71" s="123">
        <v>1260000</v>
      </c>
      <c r="D71" s="118">
        <v>1170000</v>
      </c>
      <c r="E71" s="118">
        <v>1170000</v>
      </c>
      <c r="F71" s="111">
        <v>1120000</v>
      </c>
      <c r="G71" s="118">
        <v>1150000</v>
      </c>
      <c r="H71" s="111">
        <v>1110000</v>
      </c>
      <c r="I71" s="111">
        <v>1140000</v>
      </c>
      <c r="J71" s="111">
        <v>1120000</v>
      </c>
      <c r="K71" s="109">
        <v>0</v>
      </c>
      <c r="L71" s="109">
        <v>0</v>
      </c>
      <c r="M71" s="109">
        <v>0</v>
      </c>
      <c r="N71" s="109">
        <v>0</v>
      </c>
      <c r="O71" s="100" t="s">
        <v>51</v>
      </c>
    </row>
    <row r="72" spans="2:15" ht="27" x14ac:dyDescent="0.2">
      <c r="B72" s="222"/>
      <c r="C72" s="113">
        <v>1307.3</v>
      </c>
      <c r="D72" s="112">
        <v>1251.7</v>
      </c>
      <c r="E72" s="112">
        <v>1225.5</v>
      </c>
      <c r="F72" s="112">
        <v>1198.8</v>
      </c>
      <c r="G72" s="112">
        <v>1247.5</v>
      </c>
      <c r="H72" s="112">
        <v>1207.5</v>
      </c>
      <c r="I72" s="112">
        <v>1230.2</v>
      </c>
      <c r="J72" s="113">
        <v>1273.0999999999999</v>
      </c>
      <c r="K72" s="109">
        <v>0</v>
      </c>
      <c r="L72" s="109">
        <v>0</v>
      </c>
      <c r="M72" s="109">
        <v>0</v>
      </c>
      <c r="N72" s="109">
        <v>0</v>
      </c>
      <c r="O72" s="100" t="s">
        <v>52</v>
      </c>
    </row>
    <row r="73" spans="2:15" ht="27" x14ac:dyDescent="0.2">
      <c r="B73" s="222"/>
      <c r="C73" s="113">
        <v>1225.5</v>
      </c>
      <c r="D73" s="113">
        <v>1193.2</v>
      </c>
      <c r="E73" s="113">
        <v>1210.4000000000001</v>
      </c>
      <c r="F73" s="113">
        <v>1191.3</v>
      </c>
      <c r="G73" s="113">
        <v>1175.7</v>
      </c>
      <c r="H73" s="113">
        <v>1166</v>
      </c>
      <c r="I73" s="113">
        <v>1182.5</v>
      </c>
      <c r="J73" s="112">
        <v>1115.9000000000001</v>
      </c>
      <c r="K73" s="109">
        <v>0</v>
      </c>
      <c r="L73" s="109">
        <v>0</v>
      </c>
      <c r="M73" s="109">
        <v>0</v>
      </c>
      <c r="N73" s="109">
        <v>0</v>
      </c>
      <c r="O73" s="100" t="s">
        <v>53</v>
      </c>
    </row>
    <row r="74" spans="2:15" ht="18" x14ac:dyDescent="0.2">
      <c r="B74" s="222"/>
      <c r="C74" s="112">
        <v>4307.7</v>
      </c>
      <c r="D74" s="112">
        <v>4165.8999999999996</v>
      </c>
      <c r="E74" s="112">
        <v>4220.3999999999996</v>
      </c>
      <c r="F74" s="141">
        <v>3974.8</v>
      </c>
      <c r="G74" s="112">
        <v>4141.6000000000004</v>
      </c>
      <c r="H74" s="141">
        <v>4001</v>
      </c>
      <c r="I74" s="141">
        <v>4051.6</v>
      </c>
      <c r="J74" s="141">
        <v>4018.5</v>
      </c>
      <c r="K74" s="109">
        <v>0</v>
      </c>
      <c r="L74" s="109">
        <v>0</v>
      </c>
      <c r="M74" s="109">
        <v>0</v>
      </c>
      <c r="N74" s="109">
        <v>0</v>
      </c>
      <c r="O74" s="100" t="s">
        <v>54</v>
      </c>
    </row>
    <row r="75" spans="2:15" ht="18" x14ac:dyDescent="0.2">
      <c r="B75" s="223"/>
      <c r="C75" s="116">
        <v>0.879</v>
      </c>
      <c r="D75" s="116">
        <v>0.90900000000000003</v>
      </c>
      <c r="E75" s="115">
        <v>0.97599999999999998</v>
      </c>
      <c r="F75" s="115">
        <v>0.98799999999999999</v>
      </c>
      <c r="G75" s="116">
        <v>0.88800000000000001</v>
      </c>
      <c r="H75" s="115">
        <v>0.93200000000000005</v>
      </c>
      <c r="I75" s="115">
        <v>0.92400000000000004</v>
      </c>
      <c r="J75" s="124">
        <v>0.76800000000000002</v>
      </c>
      <c r="K75" s="114">
        <v>0</v>
      </c>
      <c r="L75" s="114">
        <v>0</v>
      </c>
      <c r="M75" s="114">
        <v>0</v>
      </c>
      <c r="N75" s="114">
        <v>0</v>
      </c>
      <c r="O75" s="100" t="s">
        <v>55</v>
      </c>
    </row>
    <row r="76" spans="2:15" ht="18" x14ac:dyDescent="0.2">
      <c r="B76" s="221" t="s">
        <v>43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00" t="s">
        <v>48</v>
      </c>
    </row>
    <row r="77" spans="2:15" x14ac:dyDescent="0.2">
      <c r="B77" s="222"/>
      <c r="C77" s="135">
        <v>1</v>
      </c>
      <c r="D77" s="135">
        <v>1</v>
      </c>
      <c r="E77" s="135">
        <v>1</v>
      </c>
      <c r="F77" s="135">
        <v>1</v>
      </c>
      <c r="G77" s="135">
        <v>1</v>
      </c>
      <c r="H77" s="135">
        <v>1</v>
      </c>
      <c r="I77" s="135">
        <v>1</v>
      </c>
      <c r="J77" s="135">
        <v>1</v>
      </c>
      <c r="K77" s="134">
        <v>0</v>
      </c>
      <c r="L77" s="134">
        <v>0</v>
      </c>
      <c r="M77" s="134">
        <v>0</v>
      </c>
      <c r="N77" s="135">
        <v>1</v>
      </c>
      <c r="O77" s="100" t="s">
        <v>49</v>
      </c>
    </row>
    <row r="78" spans="2:15" x14ac:dyDescent="0.2">
      <c r="B78" s="222"/>
      <c r="C78" s="117">
        <v>1229.5</v>
      </c>
      <c r="D78" s="119">
        <v>1363.1</v>
      </c>
      <c r="E78" s="117">
        <v>1225.4000000000001</v>
      </c>
      <c r="F78" s="119">
        <v>1271.5</v>
      </c>
      <c r="G78" s="119">
        <v>1302.9000000000001</v>
      </c>
      <c r="H78" s="117">
        <v>1174</v>
      </c>
      <c r="I78" s="117">
        <v>1217.8</v>
      </c>
      <c r="J78" s="117">
        <v>1209.7</v>
      </c>
      <c r="K78" s="107">
        <v>0</v>
      </c>
      <c r="L78" s="107">
        <v>0</v>
      </c>
      <c r="M78" s="107">
        <v>0</v>
      </c>
      <c r="N78" s="179">
        <v>464.9</v>
      </c>
      <c r="O78" s="100" t="s">
        <v>50</v>
      </c>
    </row>
    <row r="79" spans="2:15" x14ac:dyDescent="0.2">
      <c r="B79" s="222"/>
      <c r="C79" s="118">
        <v>1180000</v>
      </c>
      <c r="D79" s="120">
        <v>1460000</v>
      </c>
      <c r="E79" s="118">
        <v>1180000</v>
      </c>
      <c r="F79" s="123">
        <v>1270000</v>
      </c>
      <c r="G79" s="123">
        <v>1330000</v>
      </c>
      <c r="H79" s="111">
        <v>1080000</v>
      </c>
      <c r="I79" s="118">
        <v>1160000</v>
      </c>
      <c r="J79" s="111">
        <v>1150000</v>
      </c>
      <c r="K79" s="109">
        <v>0</v>
      </c>
      <c r="L79" s="109">
        <v>0</v>
      </c>
      <c r="M79" s="109">
        <v>0</v>
      </c>
      <c r="N79" s="181">
        <v>159000</v>
      </c>
      <c r="O79" s="100" t="s">
        <v>51</v>
      </c>
    </row>
    <row r="80" spans="2:15" ht="27" x14ac:dyDescent="0.2">
      <c r="B80" s="222"/>
      <c r="C80" s="113">
        <v>1293.0999999999999</v>
      </c>
      <c r="D80" s="121">
        <v>1397.2</v>
      </c>
      <c r="E80" s="112">
        <v>1252.4000000000001</v>
      </c>
      <c r="F80" s="113">
        <v>1327.9</v>
      </c>
      <c r="G80" s="113">
        <v>1318.3</v>
      </c>
      <c r="H80" s="112">
        <v>1198.2</v>
      </c>
      <c r="I80" s="113">
        <v>1325.4</v>
      </c>
      <c r="J80" s="113">
        <v>1282.0999999999999</v>
      </c>
      <c r="K80" s="109">
        <v>0</v>
      </c>
      <c r="L80" s="109">
        <v>0</v>
      </c>
      <c r="M80" s="109">
        <v>0</v>
      </c>
      <c r="N80" s="138">
        <v>584.29999999999995</v>
      </c>
      <c r="O80" s="100" t="s">
        <v>52</v>
      </c>
    </row>
    <row r="81" spans="2:15" ht="27" x14ac:dyDescent="0.2">
      <c r="B81" s="222"/>
      <c r="C81" s="113">
        <v>1165.8</v>
      </c>
      <c r="D81" s="121">
        <v>1329</v>
      </c>
      <c r="E81" s="113">
        <v>1198.4000000000001</v>
      </c>
      <c r="F81" s="113">
        <v>1215.0999999999999</v>
      </c>
      <c r="G81" s="121">
        <v>1287.5</v>
      </c>
      <c r="H81" s="113">
        <v>1149.9000000000001</v>
      </c>
      <c r="I81" s="112">
        <v>1110.3</v>
      </c>
      <c r="J81" s="112">
        <v>1137.3</v>
      </c>
      <c r="K81" s="109">
        <v>0</v>
      </c>
      <c r="L81" s="109">
        <v>0</v>
      </c>
      <c r="M81" s="109">
        <v>0</v>
      </c>
      <c r="N81" s="182">
        <v>345.6</v>
      </c>
      <c r="O81" s="100" t="s">
        <v>53</v>
      </c>
    </row>
    <row r="82" spans="2:15" ht="18" x14ac:dyDescent="0.2">
      <c r="B82" s="222"/>
      <c r="C82" s="112">
        <v>4216.7</v>
      </c>
      <c r="D82" s="113">
        <v>4566.1000000000004</v>
      </c>
      <c r="E82" s="112">
        <v>4190.3999999999996</v>
      </c>
      <c r="F82" s="112">
        <v>4304.1000000000004</v>
      </c>
      <c r="G82" s="112">
        <v>4432.2</v>
      </c>
      <c r="H82" s="141">
        <v>3974.3</v>
      </c>
      <c r="I82" s="112">
        <v>4100.5</v>
      </c>
      <c r="J82" s="141">
        <v>4056.1</v>
      </c>
      <c r="K82" s="109">
        <v>0</v>
      </c>
      <c r="L82" s="109">
        <v>0</v>
      </c>
      <c r="M82" s="109">
        <v>0</v>
      </c>
      <c r="N82" s="184">
        <v>2417.3000000000002</v>
      </c>
      <c r="O82" s="100" t="s">
        <v>54</v>
      </c>
    </row>
    <row r="83" spans="2:15" ht="18" x14ac:dyDescent="0.2">
      <c r="B83" s="223"/>
      <c r="C83" s="122">
        <v>0.81299999999999994</v>
      </c>
      <c r="D83" s="116">
        <v>0.90500000000000003</v>
      </c>
      <c r="E83" s="116">
        <v>0.91600000000000004</v>
      </c>
      <c r="F83" s="122">
        <v>0.83699999999999997</v>
      </c>
      <c r="G83" s="115">
        <v>0.95399999999999996</v>
      </c>
      <c r="H83" s="115">
        <v>0.92100000000000004</v>
      </c>
      <c r="I83" s="178">
        <v>0.70199999999999996</v>
      </c>
      <c r="J83" s="122">
        <v>0.78700000000000003</v>
      </c>
      <c r="K83" s="114">
        <v>0</v>
      </c>
      <c r="L83" s="114">
        <v>0</v>
      </c>
      <c r="M83" s="114">
        <v>0</v>
      </c>
      <c r="N83" s="186">
        <v>0.35</v>
      </c>
      <c r="O83" s="100" t="s">
        <v>55</v>
      </c>
    </row>
    <row r="84" spans="2:15" ht="18" x14ac:dyDescent="0.2">
      <c r="B84" s="221" t="s">
        <v>44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00" t="s">
        <v>48</v>
      </c>
    </row>
    <row r="85" spans="2:15" x14ac:dyDescent="0.2">
      <c r="B85" s="222"/>
      <c r="C85" s="135">
        <v>1</v>
      </c>
      <c r="D85" s="135">
        <v>1</v>
      </c>
      <c r="E85" s="134">
        <v>0</v>
      </c>
      <c r="F85" s="135">
        <v>1</v>
      </c>
      <c r="G85" s="134">
        <v>0</v>
      </c>
      <c r="H85" s="135">
        <v>1</v>
      </c>
      <c r="I85" s="135">
        <v>1</v>
      </c>
      <c r="J85" s="135">
        <v>1</v>
      </c>
      <c r="K85" s="135">
        <v>1</v>
      </c>
      <c r="L85" s="135">
        <v>1</v>
      </c>
      <c r="M85" s="134">
        <v>0</v>
      </c>
      <c r="N85" s="135">
        <v>1</v>
      </c>
      <c r="O85" s="100" t="s">
        <v>49</v>
      </c>
    </row>
    <row r="86" spans="2:15" x14ac:dyDescent="0.2">
      <c r="B86" s="222"/>
      <c r="C86" s="117">
        <v>1260.9000000000001</v>
      </c>
      <c r="D86" s="119">
        <v>1274.7</v>
      </c>
      <c r="E86" s="107">
        <v>0</v>
      </c>
      <c r="F86" s="119">
        <v>1301.4000000000001</v>
      </c>
      <c r="G86" s="107">
        <v>0</v>
      </c>
      <c r="H86" s="119">
        <v>1303.4000000000001</v>
      </c>
      <c r="I86" s="119">
        <v>1358.8</v>
      </c>
      <c r="J86" s="119">
        <v>1319.3</v>
      </c>
      <c r="K86" s="119">
        <v>1276.5</v>
      </c>
      <c r="L86" s="187">
        <v>533.6</v>
      </c>
      <c r="M86" s="107">
        <v>0</v>
      </c>
      <c r="N86" s="188">
        <v>830.8</v>
      </c>
      <c r="O86" s="100" t="s">
        <v>50</v>
      </c>
    </row>
    <row r="87" spans="2:15" x14ac:dyDescent="0.2">
      <c r="B87" s="222"/>
      <c r="C87" s="118">
        <v>1250000</v>
      </c>
      <c r="D87" s="123">
        <v>1280000</v>
      </c>
      <c r="E87" s="109">
        <v>0</v>
      </c>
      <c r="F87" s="123">
        <v>1330000</v>
      </c>
      <c r="G87" s="109">
        <v>0</v>
      </c>
      <c r="H87" s="123">
        <v>1330000</v>
      </c>
      <c r="I87" s="120">
        <v>1440000</v>
      </c>
      <c r="J87" s="120">
        <v>1360000</v>
      </c>
      <c r="K87" s="123">
        <v>1280000</v>
      </c>
      <c r="L87" s="181">
        <v>172000</v>
      </c>
      <c r="M87" s="109">
        <v>0</v>
      </c>
      <c r="N87" s="189">
        <v>408000</v>
      </c>
      <c r="O87" s="100" t="s">
        <v>51</v>
      </c>
    </row>
    <row r="88" spans="2:15" ht="27" x14ac:dyDescent="0.2">
      <c r="B88" s="222"/>
      <c r="C88" s="113">
        <v>1310.8</v>
      </c>
      <c r="D88" s="113">
        <v>1307.9000000000001</v>
      </c>
      <c r="E88" s="109">
        <v>0</v>
      </c>
      <c r="F88" s="113">
        <v>1319</v>
      </c>
      <c r="G88" s="109">
        <v>0</v>
      </c>
      <c r="H88" s="113">
        <v>1343.6</v>
      </c>
      <c r="I88" s="121">
        <v>1457.9</v>
      </c>
      <c r="J88" s="121">
        <v>1400.2</v>
      </c>
      <c r="K88" s="113">
        <v>1322.9</v>
      </c>
      <c r="L88" s="190">
        <v>789.8</v>
      </c>
      <c r="M88" s="109">
        <v>0</v>
      </c>
      <c r="N88" s="112">
        <v>1244.5999999999999</v>
      </c>
      <c r="O88" s="100" t="s">
        <v>52</v>
      </c>
    </row>
    <row r="89" spans="2:15" ht="27" x14ac:dyDescent="0.2">
      <c r="B89" s="222"/>
      <c r="C89" s="113">
        <v>1210.9000000000001</v>
      </c>
      <c r="D89" s="121">
        <v>1241.4000000000001</v>
      </c>
      <c r="E89" s="109">
        <v>0</v>
      </c>
      <c r="F89" s="121">
        <v>1283.7</v>
      </c>
      <c r="G89" s="109">
        <v>0</v>
      </c>
      <c r="H89" s="121">
        <v>1263.2</v>
      </c>
      <c r="I89" s="121">
        <v>1259.7</v>
      </c>
      <c r="J89" s="121">
        <v>1238.4000000000001</v>
      </c>
      <c r="K89" s="113">
        <v>1230</v>
      </c>
      <c r="L89" s="139">
        <v>277.3</v>
      </c>
      <c r="M89" s="109">
        <v>0</v>
      </c>
      <c r="N89" s="191">
        <v>417</v>
      </c>
      <c r="O89" s="100" t="s">
        <v>53</v>
      </c>
    </row>
    <row r="90" spans="2:15" ht="18" x14ac:dyDescent="0.2">
      <c r="B90" s="222"/>
      <c r="C90" s="112">
        <v>4304.3</v>
      </c>
      <c r="D90" s="112">
        <v>4327.7</v>
      </c>
      <c r="E90" s="109">
        <v>0</v>
      </c>
      <c r="F90" s="112">
        <v>4394.5</v>
      </c>
      <c r="G90" s="109">
        <v>0</v>
      </c>
      <c r="H90" s="112">
        <v>4421.3</v>
      </c>
      <c r="I90" s="113">
        <v>4602.8999999999996</v>
      </c>
      <c r="J90" s="113">
        <v>4485.6000000000004</v>
      </c>
      <c r="K90" s="112">
        <v>4378.5</v>
      </c>
      <c r="L90" s="192">
        <v>3033.3</v>
      </c>
      <c r="M90" s="109">
        <v>0</v>
      </c>
      <c r="N90" s="121">
        <v>5199.2</v>
      </c>
      <c r="O90" s="100" t="s">
        <v>54</v>
      </c>
    </row>
    <row r="91" spans="2:15" ht="18" x14ac:dyDescent="0.2">
      <c r="B91" s="223"/>
      <c r="C91" s="116">
        <v>0.85299999999999998</v>
      </c>
      <c r="D91" s="116">
        <v>0.90100000000000002</v>
      </c>
      <c r="E91" s="114">
        <v>0</v>
      </c>
      <c r="F91" s="115">
        <v>0.94699999999999995</v>
      </c>
      <c r="G91" s="114">
        <v>0</v>
      </c>
      <c r="H91" s="116">
        <v>0.88400000000000001</v>
      </c>
      <c r="I91" s="124">
        <v>0.747</v>
      </c>
      <c r="J91" s="122">
        <v>0.78200000000000003</v>
      </c>
      <c r="K91" s="116">
        <v>0.86499999999999999</v>
      </c>
      <c r="L91" s="193">
        <v>0.123</v>
      </c>
      <c r="M91" s="114">
        <v>0</v>
      </c>
      <c r="N91" s="193">
        <v>0.112</v>
      </c>
      <c r="O91" s="100" t="s">
        <v>55</v>
      </c>
    </row>
    <row r="92" spans="2:15" ht="18" x14ac:dyDescent="0.2">
      <c r="B92" s="221" t="s">
        <v>45</v>
      </c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00" t="s">
        <v>48</v>
      </c>
    </row>
    <row r="93" spans="2:15" x14ac:dyDescent="0.2">
      <c r="B93" s="222"/>
      <c r="C93" s="134">
        <v>0</v>
      </c>
      <c r="D93" s="134">
        <v>0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00" t="s">
        <v>49</v>
      </c>
    </row>
    <row r="94" spans="2:15" x14ac:dyDescent="0.2">
      <c r="B94" s="222"/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L94" s="107">
        <v>0</v>
      </c>
      <c r="M94" s="107">
        <v>0</v>
      </c>
      <c r="N94" s="107">
        <v>0</v>
      </c>
      <c r="O94" s="100" t="s">
        <v>50</v>
      </c>
    </row>
    <row r="95" spans="2:15" x14ac:dyDescent="0.2">
      <c r="B95" s="222"/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>
        <v>0</v>
      </c>
      <c r="O95" s="100" t="s">
        <v>51</v>
      </c>
    </row>
    <row r="96" spans="2:15" ht="27" x14ac:dyDescent="0.2">
      <c r="B96" s="222"/>
      <c r="C96" s="109">
        <v>0</v>
      </c>
      <c r="D96" s="109">
        <v>0</v>
      </c>
      <c r="E96" s="109">
        <v>0</v>
      </c>
      <c r="F96" s="109">
        <v>0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0" t="s">
        <v>52</v>
      </c>
    </row>
    <row r="97" spans="2:15" ht="27" x14ac:dyDescent="0.2">
      <c r="B97" s="222"/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0" t="s">
        <v>53</v>
      </c>
    </row>
    <row r="98" spans="2:15" ht="18" x14ac:dyDescent="0.2">
      <c r="B98" s="222"/>
      <c r="C98" s="109">
        <v>0</v>
      </c>
      <c r="D98" s="109">
        <v>0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0" t="s">
        <v>54</v>
      </c>
    </row>
    <row r="99" spans="2:15" ht="18" x14ac:dyDescent="0.2">
      <c r="B99" s="223"/>
      <c r="C99" s="114">
        <v>0</v>
      </c>
      <c r="D99" s="114">
        <v>0</v>
      </c>
      <c r="E99" s="114">
        <v>0</v>
      </c>
      <c r="F99" s="114">
        <v>0</v>
      </c>
      <c r="G99" s="114">
        <v>0</v>
      </c>
      <c r="H99" s="114">
        <v>0</v>
      </c>
      <c r="I99" s="114">
        <v>0</v>
      </c>
      <c r="J99" s="114">
        <v>0</v>
      </c>
      <c r="K99" s="114">
        <v>0</v>
      </c>
      <c r="L99" s="114">
        <v>0</v>
      </c>
      <c r="M99" s="114">
        <v>0</v>
      </c>
      <c r="N99" s="114">
        <v>0</v>
      </c>
      <c r="O99" s="100" t="s">
        <v>55</v>
      </c>
    </row>
    <row r="100" spans="2:15" ht="18" x14ac:dyDescent="0.2">
      <c r="B100" s="221" t="s">
        <v>46</v>
      </c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00" t="s">
        <v>48</v>
      </c>
    </row>
    <row r="101" spans="2:15" x14ac:dyDescent="0.2">
      <c r="B101" s="222"/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  <c r="H101" s="134">
        <v>0</v>
      </c>
      <c r="I101" s="134">
        <v>0</v>
      </c>
      <c r="J101" s="134">
        <v>0</v>
      </c>
      <c r="K101" s="134">
        <v>0</v>
      </c>
      <c r="L101" s="134">
        <v>0</v>
      </c>
      <c r="M101" s="134">
        <v>0</v>
      </c>
      <c r="N101" s="134">
        <v>0</v>
      </c>
      <c r="O101" s="100" t="s">
        <v>49</v>
      </c>
    </row>
    <row r="102" spans="2:15" x14ac:dyDescent="0.2">
      <c r="B102" s="222"/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0" t="s">
        <v>50</v>
      </c>
    </row>
    <row r="103" spans="2:15" x14ac:dyDescent="0.2">
      <c r="B103" s="222"/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0</v>
      </c>
      <c r="O103" s="100" t="s">
        <v>51</v>
      </c>
    </row>
    <row r="104" spans="2:15" ht="27" x14ac:dyDescent="0.2">
      <c r="B104" s="222"/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0</v>
      </c>
      <c r="M104" s="109">
        <v>0</v>
      </c>
      <c r="N104" s="109">
        <v>0</v>
      </c>
      <c r="O104" s="100" t="s">
        <v>52</v>
      </c>
    </row>
    <row r="105" spans="2:15" ht="27" x14ac:dyDescent="0.2">
      <c r="B105" s="222"/>
      <c r="C105" s="109">
        <v>0</v>
      </c>
      <c r="D105" s="109">
        <v>0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0" t="s">
        <v>53</v>
      </c>
    </row>
    <row r="106" spans="2:15" ht="18" x14ac:dyDescent="0.2">
      <c r="B106" s="222"/>
      <c r="C106" s="109">
        <v>0</v>
      </c>
      <c r="D106" s="109">
        <v>0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0</v>
      </c>
      <c r="N106" s="109">
        <v>0</v>
      </c>
      <c r="O106" s="100" t="s">
        <v>54</v>
      </c>
    </row>
    <row r="107" spans="2:15" ht="18" x14ac:dyDescent="0.2">
      <c r="B107" s="223"/>
      <c r="C107" s="114">
        <v>0</v>
      </c>
      <c r="D107" s="114">
        <v>0</v>
      </c>
      <c r="E107" s="114">
        <v>0</v>
      </c>
      <c r="F107" s="114">
        <v>0</v>
      </c>
      <c r="G107" s="114">
        <v>0</v>
      </c>
      <c r="H107" s="114">
        <v>0</v>
      </c>
      <c r="I107" s="114">
        <v>0</v>
      </c>
      <c r="J107" s="114">
        <v>0</v>
      </c>
      <c r="K107" s="114">
        <v>0</v>
      </c>
      <c r="L107" s="114">
        <v>0</v>
      </c>
      <c r="M107" s="114">
        <v>0</v>
      </c>
      <c r="N107" s="114">
        <v>0</v>
      </c>
      <c r="O107" s="100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3DBA-F33E-4408-AF53-A0B627C4336F}">
  <dimension ref="A2:AC107"/>
  <sheetViews>
    <sheetView topLeftCell="B33" workbookViewId="0">
      <selection activeCell="Q44" sqref="Q44:Q45"/>
    </sheetView>
  </sheetViews>
  <sheetFormatPr defaultRowHeight="12.75" x14ac:dyDescent="0.2"/>
  <cols>
    <col min="1" max="1" width="20.7109375" style="142" customWidth="1"/>
    <col min="2" max="2" width="12.7109375" style="142" customWidth="1"/>
    <col min="3" max="16384" width="9.140625" style="142"/>
  </cols>
  <sheetData>
    <row r="2" spans="1:2" x14ac:dyDescent="0.2">
      <c r="A2" s="142" t="s">
        <v>0</v>
      </c>
      <c r="B2" s="142" t="s">
        <v>59</v>
      </c>
    </row>
    <row r="4" spans="1:2" x14ac:dyDescent="0.2">
      <c r="A4" s="142" t="s">
        <v>2</v>
      </c>
      <c r="B4" s="142" t="s">
        <v>177</v>
      </c>
    </row>
    <row r="5" spans="1:2" x14ac:dyDescent="0.2">
      <c r="A5" s="142" t="s">
        <v>4</v>
      </c>
      <c r="B5" s="142" t="s">
        <v>170</v>
      </c>
    </row>
    <row r="6" spans="1:2" x14ac:dyDescent="0.2">
      <c r="A6" s="142" t="s">
        <v>6</v>
      </c>
      <c r="B6" s="142" t="s">
        <v>181</v>
      </c>
    </row>
    <row r="7" spans="1:2" x14ac:dyDescent="0.2">
      <c r="A7" s="142" t="s">
        <v>8</v>
      </c>
      <c r="B7" s="143">
        <v>44326</v>
      </c>
    </row>
    <row r="8" spans="1:2" x14ac:dyDescent="0.2">
      <c r="A8" s="142" t="s">
        <v>9</v>
      </c>
      <c r="B8" s="144">
        <v>0.87976851851851856</v>
      </c>
    </row>
    <row r="9" spans="1:2" x14ac:dyDescent="0.2">
      <c r="A9" s="142" t="s">
        <v>10</v>
      </c>
      <c r="B9" s="142" t="s">
        <v>11</v>
      </c>
    </row>
    <row r="10" spans="1:2" x14ac:dyDescent="0.2">
      <c r="A10" s="142" t="s">
        <v>12</v>
      </c>
      <c r="B10" s="142">
        <v>1509096</v>
      </c>
    </row>
    <row r="11" spans="1:2" x14ac:dyDescent="0.2">
      <c r="A11" s="142" t="s">
        <v>13</v>
      </c>
      <c r="B11" s="142" t="s">
        <v>14</v>
      </c>
    </row>
    <row r="13" spans="1:2" x14ac:dyDescent="0.2">
      <c r="A13" s="145" t="s">
        <v>15</v>
      </c>
      <c r="B13" s="146"/>
    </row>
    <row r="14" spans="1:2" x14ac:dyDescent="0.2">
      <c r="A14" s="142" t="s">
        <v>16</v>
      </c>
      <c r="B14" s="142" t="s">
        <v>17</v>
      </c>
    </row>
    <row r="15" spans="1:2" x14ac:dyDescent="0.2">
      <c r="A15" s="142" t="s">
        <v>18</v>
      </c>
    </row>
    <row r="16" spans="1:2" x14ac:dyDescent="0.2">
      <c r="A16" s="142" t="s">
        <v>19</v>
      </c>
      <c r="B16" s="142" t="s">
        <v>20</v>
      </c>
    </row>
    <row r="17" spans="1:29" x14ac:dyDescent="0.2">
      <c r="B17" s="142" t="s">
        <v>21</v>
      </c>
    </row>
    <row r="18" spans="1:29" x14ac:dyDescent="0.2">
      <c r="A18" s="142" t="s">
        <v>22</v>
      </c>
      <c r="B18" s="142" t="s">
        <v>23</v>
      </c>
    </row>
    <row r="19" spans="1:29" x14ac:dyDescent="0.2">
      <c r="B19" s="142" t="s">
        <v>24</v>
      </c>
    </row>
    <row r="20" spans="1:29" x14ac:dyDescent="0.2">
      <c r="B20" s="142" t="s">
        <v>62</v>
      </c>
    </row>
    <row r="21" spans="1:29" x14ac:dyDescent="0.2">
      <c r="B21" s="142" t="s">
        <v>26</v>
      </c>
    </row>
    <row r="22" spans="1:29" x14ac:dyDescent="0.2">
      <c r="B22" s="142" t="s">
        <v>27</v>
      </c>
    </row>
    <row r="23" spans="1:29" x14ac:dyDescent="0.2">
      <c r="B23" s="142" t="s">
        <v>28</v>
      </c>
    </row>
    <row r="24" spans="1:29" x14ac:dyDescent="0.2">
      <c r="B24" s="142" t="s">
        <v>29</v>
      </c>
    </row>
    <row r="25" spans="1:29" x14ac:dyDescent="0.2">
      <c r="B25" s="142" t="s">
        <v>30</v>
      </c>
    </row>
    <row r="26" spans="1:29" x14ac:dyDescent="0.2">
      <c r="B26" s="142" t="s">
        <v>31</v>
      </c>
    </row>
    <row r="27" spans="1:29" x14ac:dyDescent="0.2">
      <c r="B27" s="142" t="s">
        <v>32</v>
      </c>
    </row>
    <row r="29" spans="1:29" x14ac:dyDescent="0.2">
      <c r="A29" s="145" t="s">
        <v>33</v>
      </c>
      <c r="B29" s="146"/>
    </row>
    <row r="31" spans="1:29" x14ac:dyDescent="0.2">
      <c r="B31" s="147"/>
      <c r="C31" s="148">
        <v>1</v>
      </c>
      <c r="D31" s="148">
        <v>2</v>
      </c>
      <c r="E31" s="148">
        <v>3</v>
      </c>
      <c r="F31" s="148">
        <v>4</v>
      </c>
      <c r="G31" s="148">
        <v>5</v>
      </c>
      <c r="H31" s="148">
        <v>6</v>
      </c>
      <c r="I31" s="148">
        <v>7</v>
      </c>
      <c r="J31" s="148">
        <v>8</v>
      </c>
      <c r="K31" s="148">
        <v>9</v>
      </c>
      <c r="L31" s="148">
        <v>10</v>
      </c>
      <c r="M31" s="148">
        <v>11</v>
      </c>
      <c r="N31" s="148">
        <v>12</v>
      </c>
      <c r="P31" s="97"/>
      <c r="Q31" s="98">
        <v>1</v>
      </c>
      <c r="R31" s="98">
        <v>2</v>
      </c>
      <c r="S31" s="98">
        <v>3</v>
      </c>
      <c r="T31" s="98">
        <v>4</v>
      </c>
      <c r="U31" s="98">
        <v>5</v>
      </c>
      <c r="V31" s="98">
        <v>6</v>
      </c>
      <c r="W31" s="98">
        <v>7</v>
      </c>
      <c r="X31" s="98">
        <v>8</v>
      </c>
      <c r="Y31" s="98">
        <v>9</v>
      </c>
      <c r="Z31" s="98">
        <v>10</v>
      </c>
      <c r="AA31" s="98">
        <v>11</v>
      </c>
      <c r="AB31" s="98">
        <v>12</v>
      </c>
      <c r="AC31" s="92"/>
    </row>
    <row r="32" spans="1:29" x14ac:dyDescent="0.2">
      <c r="B32" s="148" t="s">
        <v>35</v>
      </c>
      <c r="C32" s="149" t="s">
        <v>63</v>
      </c>
      <c r="D32" s="149" t="s">
        <v>64</v>
      </c>
      <c r="E32" s="149" t="s">
        <v>65</v>
      </c>
      <c r="F32" s="149" t="s">
        <v>66</v>
      </c>
      <c r="G32" s="149" t="s">
        <v>67</v>
      </c>
      <c r="H32" s="149" t="s">
        <v>68</v>
      </c>
      <c r="I32" s="149" t="s">
        <v>69</v>
      </c>
      <c r="J32" s="149" t="s">
        <v>70</v>
      </c>
      <c r="K32" s="149" t="s">
        <v>71</v>
      </c>
      <c r="L32" s="149" t="s">
        <v>72</v>
      </c>
      <c r="M32" s="149" t="s">
        <v>73</v>
      </c>
      <c r="N32" s="149" t="s">
        <v>74</v>
      </c>
      <c r="O32" s="150" t="s">
        <v>38</v>
      </c>
      <c r="P32" s="98" t="s">
        <v>35</v>
      </c>
      <c r="Q32" s="102" t="s">
        <v>175</v>
      </c>
      <c r="R32" s="102" t="s">
        <v>175</v>
      </c>
      <c r="S32" s="102" t="s">
        <v>175</v>
      </c>
      <c r="T32" s="102" t="s">
        <v>175</v>
      </c>
      <c r="U32" s="99" t="s">
        <v>175</v>
      </c>
      <c r="V32" s="99" t="s">
        <v>175</v>
      </c>
      <c r="W32" s="129" t="s">
        <v>175</v>
      </c>
      <c r="X32" s="131" t="s">
        <v>175</v>
      </c>
      <c r="Y32" s="175" t="s">
        <v>175</v>
      </c>
      <c r="Z32" s="99"/>
      <c r="AA32" s="99"/>
      <c r="AB32" s="99"/>
      <c r="AC32" s="174" t="s">
        <v>178</v>
      </c>
    </row>
    <row r="33" spans="1:29" x14ac:dyDescent="0.2">
      <c r="B33" s="148" t="s">
        <v>39</v>
      </c>
      <c r="C33" s="149" t="s">
        <v>75</v>
      </c>
      <c r="D33" s="149" t="s">
        <v>76</v>
      </c>
      <c r="E33" s="149" t="s">
        <v>77</v>
      </c>
      <c r="F33" s="149" t="s">
        <v>78</v>
      </c>
      <c r="G33" s="149" t="s">
        <v>79</v>
      </c>
      <c r="H33" s="149" t="s">
        <v>80</v>
      </c>
      <c r="I33" s="149" t="s">
        <v>81</v>
      </c>
      <c r="J33" s="149" t="s">
        <v>82</v>
      </c>
      <c r="K33" s="149" t="s">
        <v>83</v>
      </c>
      <c r="L33" s="149" t="s">
        <v>84</v>
      </c>
      <c r="M33" s="149" t="s">
        <v>85</v>
      </c>
      <c r="N33" s="149" t="s">
        <v>86</v>
      </c>
      <c r="O33" s="150" t="s">
        <v>38</v>
      </c>
      <c r="P33" s="98" t="s">
        <v>39</v>
      </c>
      <c r="Q33" s="102" t="s">
        <v>175</v>
      </c>
      <c r="R33" s="102" t="s">
        <v>175</v>
      </c>
      <c r="S33" s="102" t="s">
        <v>175</v>
      </c>
      <c r="T33" s="102" t="s">
        <v>175</v>
      </c>
      <c r="U33" s="99" t="s">
        <v>175</v>
      </c>
      <c r="V33" s="99" t="s">
        <v>175</v>
      </c>
      <c r="W33" s="129" t="s">
        <v>175</v>
      </c>
      <c r="X33" s="131" t="s">
        <v>175</v>
      </c>
      <c r="Y33" s="175" t="s">
        <v>175</v>
      </c>
      <c r="Z33" s="99"/>
      <c r="AA33" s="99"/>
      <c r="AB33" s="99"/>
      <c r="AC33" s="130" t="s">
        <v>179</v>
      </c>
    </row>
    <row r="34" spans="1:29" x14ac:dyDescent="0.2">
      <c r="B34" s="148" t="s">
        <v>41</v>
      </c>
      <c r="C34" s="149" t="s">
        <v>87</v>
      </c>
      <c r="D34" s="149" t="s">
        <v>88</v>
      </c>
      <c r="E34" s="149" t="s">
        <v>89</v>
      </c>
      <c r="F34" s="149" t="s">
        <v>90</v>
      </c>
      <c r="G34" s="149" t="s">
        <v>91</v>
      </c>
      <c r="H34" s="149" t="s">
        <v>92</v>
      </c>
      <c r="I34" s="149" t="s">
        <v>93</v>
      </c>
      <c r="J34" s="149" t="s">
        <v>94</v>
      </c>
      <c r="K34" s="149" t="s">
        <v>95</v>
      </c>
      <c r="L34" s="149" t="s">
        <v>96</v>
      </c>
      <c r="M34" s="149" t="s">
        <v>97</v>
      </c>
      <c r="N34" s="149" t="s">
        <v>98</v>
      </c>
      <c r="O34" s="150" t="s">
        <v>38</v>
      </c>
      <c r="P34" s="98" t="s">
        <v>41</v>
      </c>
      <c r="Q34" s="175" t="s">
        <v>175</v>
      </c>
      <c r="R34" s="175" t="s">
        <v>175</v>
      </c>
      <c r="S34" s="175" t="s">
        <v>175</v>
      </c>
      <c r="T34" s="175" t="s">
        <v>175</v>
      </c>
      <c r="U34" s="99" t="s">
        <v>175</v>
      </c>
      <c r="V34" s="99" t="s">
        <v>175</v>
      </c>
      <c r="W34" s="99" t="s">
        <v>175</v>
      </c>
      <c r="X34" s="131" t="s">
        <v>175</v>
      </c>
      <c r="Y34" s="175" t="s">
        <v>175</v>
      </c>
      <c r="Z34" s="99"/>
      <c r="AA34" s="99"/>
      <c r="AB34" s="99"/>
      <c r="AC34" s="176" t="s">
        <v>180</v>
      </c>
    </row>
    <row r="35" spans="1:29" x14ac:dyDescent="0.2">
      <c r="B35" s="148" t="s">
        <v>42</v>
      </c>
      <c r="C35" s="149" t="s">
        <v>99</v>
      </c>
      <c r="D35" s="149" t="s">
        <v>100</v>
      </c>
      <c r="E35" s="149" t="s">
        <v>101</v>
      </c>
      <c r="F35" s="149" t="s">
        <v>102</v>
      </c>
      <c r="G35" s="149" t="s">
        <v>103</v>
      </c>
      <c r="H35" s="149" t="s">
        <v>104</v>
      </c>
      <c r="I35" s="149" t="s">
        <v>105</v>
      </c>
      <c r="J35" s="149" t="s">
        <v>106</v>
      </c>
      <c r="K35" s="149" t="s">
        <v>107</v>
      </c>
      <c r="L35" s="149" t="s">
        <v>108</v>
      </c>
      <c r="M35" s="149" t="s">
        <v>109</v>
      </c>
      <c r="N35" s="149" t="s">
        <v>110</v>
      </c>
      <c r="O35" s="150" t="s">
        <v>38</v>
      </c>
      <c r="P35" s="98" t="s">
        <v>42</v>
      </c>
      <c r="Q35" s="102" t="s">
        <v>176</v>
      </c>
      <c r="R35" s="102" t="s">
        <v>176</v>
      </c>
      <c r="S35" s="102" t="s">
        <v>176</v>
      </c>
      <c r="T35" s="102" t="s">
        <v>176</v>
      </c>
      <c r="U35" s="99" t="s">
        <v>176</v>
      </c>
      <c r="V35" s="99" t="s">
        <v>176</v>
      </c>
      <c r="W35" s="129" t="s">
        <v>176</v>
      </c>
      <c r="X35" s="131" t="s">
        <v>176</v>
      </c>
      <c r="Y35" s="99" t="s">
        <v>176</v>
      </c>
      <c r="Z35" s="99"/>
      <c r="AA35" s="99"/>
      <c r="AB35" s="99"/>
      <c r="AC35" s="92"/>
    </row>
    <row r="36" spans="1:29" x14ac:dyDescent="0.2">
      <c r="B36" s="148" t="s">
        <v>43</v>
      </c>
      <c r="C36" s="149" t="s">
        <v>111</v>
      </c>
      <c r="D36" s="149" t="s">
        <v>112</v>
      </c>
      <c r="E36" s="149" t="s">
        <v>113</v>
      </c>
      <c r="F36" s="149" t="s">
        <v>114</v>
      </c>
      <c r="G36" s="149" t="s">
        <v>115</v>
      </c>
      <c r="H36" s="149" t="s">
        <v>116</v>
      </c>
      <c r="I36" s="149" t="s">
        <v>117</v>
      </c>
      <c r="J36" s="149" t="s">
        <v>118</v>
      </c>
      <c r="K36" s="149" t="s">
        <v>119</v>
      </c>
      <c r="L36" s="149" t="s">
        <v>120</v>
      </c>
      <c r="M36" s="149" t="s">
        <v>121</v>
      </c>
      <c r="N36" s="149" t="s">
        <v>122</v>
      </c>
      <c r="O36" s="150" t="s">
        <v>38</v>
      </c>
      <c r="P36" s="98" t="s">
        <v>43</v>
      </c>
      <c r="Q36" s="102" t="s">
        <v>176</v>
      </c>
      <c r="R36" s="102" t="s">
        <v>176</v>
      </c>
      <c r="S36" s="102" t="s">
        <v>176</v>
      </c>
      <c r="T36" s="102" t="s">
        <v>176</v>
      </c>
      <c r="U36" s="99" t="s">
        <v>176</v>
      </c>
      <c r="V36" s="99" t="s">
        <v>176</v>
      </c>
      <c r="W36" s="129" t="s">
        <v>176</v>
      </c>
      <c r="X36" s="131" t="s">
        <v>176</v>
      </c>
      <c r="Y36" s="99" t="s">
        <v>176</v>
      </c>
      <c r="Z36" s="99"/>
      <c r="AA36" s="99"/>
      <c r="AB36" s="99"/>
      <c r="AC36" s="92"/>
    </row>
    <row r="37" spans="1:29" x14ac:dyDescent="0.2">
      <c r="B37" s="148" t="s">
        <v>44</v>
      </c>
      <c r="C37" s="149" t="s">
        <v>123</v>
      </c>
      <c r="D37" s="149" t="s">
        <v>124</v>
      </c>
      <c r="E37" s="149" t="s">
        <v>125</v>
      </c>
      <c r="F37" s="149" t="s">
        <v>126</v>
      </c>
      <c r="G37" s="149" t="s">
        <v>127</v>
      </c>
      <c r="H37" s="149" t="s">
        <v>128</v>
      </c>
      <c r="I37" s="149" t="s">
        <v>129</v>
      </c>
      <c r="J37" s="149" t="s">
        <v>130</v>
      </c>
      <c r="K37" s="149" t="s">
        <v>131</v>
      </c>
      <c r="L37" s="149" t="s">
        <v>132</v>
      </c>
      <c r="M37" s="149" t="s">
        <v>133</v>
      </c>
      <c r="N37" s="149" t="s">
        <v>134</v>
      </c>
      <c r="O37" s="150" t="s">
        <v>38</v>
      </c>
      <c r="P37" s="98" t="s">
        <v>44</v>
      </c>
      <c r="Q37" s="175" t="s">
        <v>176</v>
      </c>
      <c r="R37" s="175" t="s">
        <v>176</v>
      </c>
      <c r="S37" s="175" t="s">
        <v>176</v>
      </c>
      <c r="T37" s="175" t="s">
        <v>176</v>
      </c>
      <c r="U37" s="99" t="s">
        <v>176</v>
      </c>
      <c r="V37" s="99" t="s">
        <v>176</v>
      </c>
      <c r="W37" s="99" t="s">
        <v>176</v>
      </c>
      <c r="X37" s="131" t="s">
        <v>176</v>
      </c>
      <c r="Y37" s="99" t="s">
        <v>176</v>
      </c>
      <c r="Z37" s="99"/>
      <c r="AA37" s="99"/>
      <c r="AB37" s="99"/>
      <c r="AC37" s="92"/>
    </row>
    <row r="38" spans="1:29" x14ac:dyDescent="0.2">
      <c r="B38" s="148" t="s">
        <v>45</v>
      </c>
      <c r="C38" s="149" t="s">
        <v>135</v>
      </c>
      <c r="D38" s="149" t="s">
        <v>136</v>
      </c>
      <c r="E38" s="149" t="s">
        <v>137</v>
      </c>
      <c r="F38" s="149" t="s">
        <v>138</v>
      </c>
      <c r="G38" s="149" t="s">
        <v>139</v>
      </c>
      <c r="H38" s="149" t="s">
        <v>140</v>
      </c>
      <c r="I38" s="149" t="s">
        <v>141</v>
      </c>
      <c r="J38" s="149" t="s">
        <v>142</v>
      </c>
      <c r="K38" s="149" t="s">
        <v>143</v>
      </c>
      <c r="L38" s="149" t="s">
        <v>144</v>
      </c>
      <c r="M38" s="149" t="s">
        <v>145</v>
      </c>
      <c r="N38" s="149" t="s">
        <v>146</v>
      </c>
      <c r="O38" s="150" t="s">
        <v>38</v>
      </c>
      <c r="P38" s="98" t="s">
        <v>45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2"/>
    </row>
    <row r="39" spans="1:29" x14ac:dyDescent="0.2">
      <c r="B39" s="148" t="s">
        <v>46</v>
      </c>
      <c r="C39" s="149" t="s">
        <v>147</v>
      </c>
      <c r="D39" s="149" t="s">
        <v>148</v>
      </c>
      <c r="E39" s="149" t="s">
        <v>149</v>
      </c>
      <c r="F39" s="149" t="s">
        <v>150</v>
      </c>
      <c r="G39" s="149" t="s">
        <v>151</v>
      </c>
      <c r="H39" s="149" t="s">
        <v>152</v>
      </c>
      <c r="I39" s="149" t="s">
        <v>153</v>
      </c>
      <c r="J39" s="149" t="s">
        <v>154</v>
      </c>
      <c r="K39" s="149" t="s">
        <v>155</v>
      </c>
      <c r="L39" s="149" t="s">
        <v>156</v>
      </c>
      <c r="M39" s="149" t="s">
        <v>157</v>
      </c>
      <c r="N39" s="149" t="s">
        <v>158</v>
      </c>
      <c r="O39" s="150" t="s">
        <v>38</v>
      </c>
      <c r="P39" s="98" t="s">
        <v>46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2"/>
    </row>
    <row r="41" spans="1:29" x14ac:dyDescent="0.2">
      <c r="A41" s="145" t="s">
        <v>47</v>
      </c>
      <c r="B41" s="146"/>
    </row>
    <row r="43" spans="1:29" x14ac:dyDescent="0.2">
      <c r="B43" s="147"/>
      <c r="C43" s="148">
        <v>1</v>
      </c>
      <c r="D43" s="148">
        <v>2</v>
      </c>
      <c r="E43" s="148">
        <v>3</v>
      </c>
      <c r="F43" s="148">
        <v>4</v>
      </c>
      <c r="G43" s="148">
        <v>5</v>
      </c>
      <c r="H43" s="148">
        <v>6</v>
      </c>
      <c r="I43" s="148">
        <v>7</v>
      </c>
      <c r="J43" s="148">
        <v>8</v>
      </c>
      <c r="K43" s="148">
        <v>9</v>
      </c>
      <c r="L43" s="148">
        <v>10</v>
      </c>
      <c r="M43" s="148">
        <v>11</v>
      </c>
      <c r="N43" s="148">
        <v>12</v>
      </c>
      <c r="P43" s="92"/>
      <c r="Q43" s="92" t="s">
        <v>56</v>
      </c>
    </row>
    <row r="44" spans="1:29" ht="18" x14ac:dyDescent="0.2">
      <c r="B44" s="224" t="s">
        <v>35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0" t="s">
        <v>48</v>
      </c>
      <c r="P44" s="92" t="s">
        <v>182</v>
      </c>
      <c r="Q44" s="106">
        <f>AVERAGE(C47:I47,C55:J55)</f>
        <v>740000</v>
      </c>
    </row>
    <row r="45" spans="1:29" x14ac:dyDescent="0.2">
      <c r="B45" s="225"/>
      <c r="C45" s="152">
        <v>1</v>
      </c>
      <c r="D45" s="152">
        <v>1</v>
      </c>
      <c r="E45" s="152">
        <v>1</v>
      </c>
      <c r="F45" s="152">
        <v>1</v>
      </c>
      <c r="G45" s="152">
        <v>1</v>
      </c>
      <c r="H45" s="152">
        <v>1</v>
      </c>
      <c r="I45" s="152">
        <v>1</v>
      </c>
      <c r="J45" s="152">
        <v>1</v>
      </c>
      <c r="K45" s="153">
        <v>0</v>
      </c>
      <c r="L45" s="153">
        <v>0</v>
      </c>
      <c r="M45" s="152">
        <v>1</v>
      </c>
      <c r="N45" s="153">
        <v>0</v>
      </c>
      <c r="O45" s="150" t="s">
        <v>49</v>
      </c>
      <c r="P45" s="92" t="s">
        <v>176</v>
      </c>
      <c r="Q45" s="106">
        <f>AVERAGE(C71:J71,C79:J79)</f>
        <v>903875</v>
      </c>
    </row>
    <row r="46" spans="1:29" x14ac:dyDescent="0.2">
      <c r="B46" s="225"/>
      <c r="C46" s="202">
        <v>1007.3</v>
      </c>
      <c r="D46" s="202">
        <v>972.8</v>
      </c>
      <c r="E46" s="202">
        <v>990.2</v>
      </c>
      <c r="F46" s="202">
        <v>956.4</v>
      </c>
      <c r="G46" s="202">
        <v>993.9</v>
      </c>
      <c r="H46" s="202">
        <v>993</v>
      </c>
      <c r="I46" s="202">
        <v>985.6</v>
      </c>
      <c r="J46" s="202">
        <v>1008.3</v>
      </c>
      <c r="K46" s="155">
        <v>0</v>
      </c>
      <c r="L46" s="155">
        <v>0</v>
      </c>
      <c r="M46" s="201">
        <v>360.5</v>
      </c>
      <c r="N46" s="155">
        <v>0</v>
      </c>
      <c r="O46" s="150" t="s">
        <v>50</v>
      </c>
    </row>
    <row r="47" spans="1:29" x14ac:dyDescent="0.2">
      <c r="B47" s="225"/>
      <c r="C47" s="200">
        <v>796000</v>
      </c>
      <c r="D47" s="199">
        <v>742000</v>
      </c>
      <c r="E47" s="200">
        <v>769000</v>
      </c>
      <c r="F47" s="199">
        <v>717000</v>
      </c>
      <c r="G47" s="200">
        <v>776000</v>
      </c>
      <c r="H47" s="200">
        <v>772000</v>
      </c>
      <c r="I47" s="200">
        <v>759000</v>
      </c>
      <c r="J47" s="200">
        <v>798000</v>
      </c>
      <c r="K47" s="158">
        <v>0</v>
      </c>
      <c r="L47" s="158">
        <v>0</v>
      </c>
      <c r="M47" s="198">
        <v>92200</v>
      </c>
      <c r="N47" s="158">
        <v>0</v>
      </c>
      <c r="O47" s="150" t="s">
        <v>51</v>
      </c>
    </row>
    <row r="48" spans="1:29" ht="27" x14ac:dyDescent="0.2">
      <c r="B48" s="225"/>
      <c r="C48" s="173">
        <v>1035.2</v>
      </c>
      <c r="D48" s="167">
        <v>1013.1</v>
      </c>
      <c r="E48" s="167">
        <v>1029.9000000000001</v>
      </c>
      <c r="F48" s="167">
        <v>990</v>
      </c>
      <c r="G48" s="167">
        <v>999.4</v>
      </c>
      <c r="H48" s="173">
        <v>1051.8</v>
      </c>
      <c r="I48" s="173">
        <v>1054.7</v>
      </c>
      <c r="J48" s="167">
        <v>1026.5999999999999</v>
      </c>
      <c r="K48" s="158">
        <v>0</v>
      </c>
      <c r="L48" s="158">
        <v>0</v>
      </c>
      <c r="M48" s="195">
        <v>472.3</v>
      </c>
      <c r="N48" s="158">
        <v>0</v>
      </c>
      <c r="O48" s="150" t="s">
        <v>52</v>
      </c>
    </row>
    <row r="49" spans="2:15" ht="27" x14ac:dyDescent="0.2">
      <c r="B49" s="225"/>
      <c r="C49" s="167">
        <v>979.4</v>
      </c>
      <c r="D49" s="167">
        <v>932.5</v>
      </c>
      <c r="E49" s="167">
        <v>950.5</v>
      </c>
      <c r="F49" s="161">
        <v>922.8</v>
      </c>
      <c r="G49" s="167">
        <v>988.5</v>
      </c>
      <c r="H49" s="167">
        <v>934.3</v>
      </c>
      <c r="I49" s="161">
        <v>916.6</v>
      </c>
      <c r="J49" s="167">
        <v>990</v>
      </c>
      <c r="K49" s="158">
        <v>0</v>
      </c>
      <c r="L49" s="158">
        <v>0</v>
      </c>
      <c r="M49" s="196">
        <v>248.7</v>
      </c>
      <c r="N49" s="158">
        <v>0</v>
      </c>
      <c r="O49" s="150" t="s">
        <v>53</v>
      </c>
    </row>
    <row r="50" spans="2:15" ht="18" x14ac:dyDescent="0.2">
      <c r="B50" s="225"/>
      <c r="C50" s="161">
        <v>3403</v>
      </c>
      <c r="D50" s="161">
        <v>3326.4</v>
      </c>
      <c r="E50" s="161">
        <v>3393.5</v>
      </c>
      <c r="F50" s="161">
        <v>3306.7</v>
      </c>
      <c r="G50" s="161">
        <v>3340.2</v>
      </c>
      <c r="H50" s="173">
        <v>4002.5</v>
      </c>
      <c r="I50" s="161">
        <v>3314.8</v>
      </c>
      <c r="J50" s="161">
        <v>3405.8</v>
      </c>
      <c r="K50" s="158">
        <v>0</v>
      </c>
      <c r="L50" s="158">
        <v>0</v>
      </c>
      <c r="M50" s="195">
        <v>1657.7</v>
      </c>
      <c r="N50" s="158">
        <v>0</v>
      </c>
      <c r="O50" s="150" t="s">
        <v>54</v>
      </c>
    </row>
    <row r="51" spans="2:15" ht="18" x14ac:dyDescent="0.2">
      <c r="B51" s="226"/>
      <c r="C51" s="166">
        <v>0.89500000000000002</v>
      </c>
      <c r="D51" s="168">
        <v>0.84699999999999998</v>
      </c>
      <c r="E51" s="166">
        <v>0.85199999999999998</v>
      </c>
      <c r="F51" s="166">
        <v>0.86899999999999999</v>
      </c>
      <c r="G51" s="164">
        <v>0.97799999999999998</v>
      </c>
      <c r="H51" s="168">
        <v>0.78900000000000003</v>
      </c>
      <c r="I51" s="169">
        <v>0.755</v>
      </c>
      <c r="J51" s="164">
        <v>0.93</v>
      </c>
      <c r="K51" s="165">
        <v>0</v>
      </c>
      <c r="L51" s="165">
        <v>0</v>
      </c>
      <c r="M51" s="205">
        <v>0.27700000000000002</v>
      </c>
      <c r="N51" s="165">
        <v>0</v>
      </c>
      <c r="O51" s="150" t="s">
        <v>55</v>
      </c>
    </row>
    <row r="52" spans="2:15" ht="18" x14ac:dyDescent="0.2">
      <c r="B52" s="224" t="s">
        <v>39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0" t="s">
        <v>48</v>
      </c>
    </row>
    <row r="53" spans="2:15" x14ac:dyDescent="0.2">
      <c r="B53" s="225"/>
      <c r="C53" s="152">
        <v>1</v>
      </c>
      <c r="D53" s="152">
        <v>1</v>
      </c>
      <c r="E53" s="152">
        <v>1</v>
      </c>
      <c r="F53" s="152">
        <v>1</v>
      </c>
      <c r="G53" s="152">
        <v>1</v>
      </c>
      <c r="H53" s="152">
        <v>1</v>
      </c>
      <c r="I53" s="152">
        <v>1</v>
      </c>
      <c r="J53" s="152">
        <v>1</v>
      </c>
      <c r="K53" s="153">
        <v>0</v>
      </c>
      <c r="L53" s="152">
        <v>1</v>
      </c>
      <c r="M53" s="152">
        <v>1</v>
      </c>
      <c r="N53" s="152">
        <v>1</v>
      </c>
      <c r="O53" s="150" t="s">
        <v>49</v>
      </c>
    </row>
    <row r="54" spans="2:15" x14ac:dyDescent="0.2">
      <c r="B54" s="225"/>
      <c r="C54" s="202">
        <v>995.1</v>
      </c>
      <c r="D54" s="154">
        <v>938.8</v>
      </c>
      <c r="E54" s="202">
        <v>959.6</v>
      </c>
      <c r="F54" s="202">
        <v>954.7</v>
      </c>
      <c r="G54" s="202">
        <v>962.4</v>
      </c>
      <c r="H54" s="202">
        <v>945.9</v>
      </c>
      <c r="I54" s="154">
        <v>935.9</v>
      </c>
      <c r="J54" s="202">
        <v>974.5</v>
      </c>
      <c r="K54" s="155">
        <v>0</v>
      </c>
      <c r="L54" s="201">
        <v>331.1</v>
      </c>
      <c r="M54" s="209">
        <v>306.5</v>
      </c>
      <c r="N54" s="201">
        <v>380.9</v>
      </c>
      <c r="O54" s="150" t="s">
        <v>50</v>
      </c>
    </row>
    <row r="55" spans="2:15" x14ac:dyDescent="0.2">
      <c r="B55" s="225"/>
      <c r="C55" s="200">
        <v>778000</v>
      </c>
      <c r="D55" s="199">
        <v>691000</v>
      </c>
      <c r="E55" s="199">
        <v>723000</v>
      </c>
      <c r="F55" s="199">
        <v>716000</v>
      </c>
      <c r="G55" s="199">
        <v>726000</v>
      </c>
      <c r="H55" s="199">
        <v>702000</v>
      </c>
      <c r="I55" s="199">
        <v>688000</v>
      </c>
      <c r="J55" s="200">
        <v>745000</v>
      </c>
      <c r="K55" s="158">
        <v>0</v>
      </c>
      <c r="L55" s="198">
        <v>76900</v>
      </c>
      <c r="M55" s="198">
        <v>72800</v>
      </c>
      <c r="N55" s="198">
        <v>109000</v>
      </c>
      <c r="O55" s="150" t="s">
        <v>51</v>
      </c>
    </row>
    <row r="56" spans="2:15" ht="27" x14ac:dyDescent="0.2">
      <c r="B56" s="225"/>
      <c r="C56" s="167">
        <v>997.3</v>
      </c>
      <c r="D56" s="167">
        <v>967.9</v>
      </c>
      <c r="E56" s="167">
        <v>980.1</v>
      </c>
      <c r="F56" s="167">
        <v>962</v>
      </c>
      <c r="G56" s="167">
        <v>1003.2</v>
      </c>
      <c r="H56" s="167">
        <v>965.5</v>
      </c>
      <c r="I56" s="167">
        <v>958.6</v>
      </c>
      <c r="J56" s="167">
        <v>998.6</v>
      </c>
      <c r="K56" s="158">
        <v>0</v>
      </c>
      <c r="L56" s="195">
        <v>438.9</v>
      </c>
      <c r="M56" s="197">
        <v>342.9</v>
      </c>
      <c r="N56" s="195">
        <v>464.3</v>
      </c>
      <c r="O56" s="150" t="s">
        <v>52</v>
      </c>
    </row>
    <row r="57" spans="2:15" ht="27" x14ac:dyDescent="0.2">
      <c r="B57" s="225"/>
      <c r="C57" s="167">
        <v>993</v>
      </c>
      <c r="D57" s="161">
        <v>909.6</v>
      </c>
      <c r="E57" s="167">
        <v>939.2</v>
      </c>
      <c r="F57" s="167">
        <v>947.4</v>
      </c>
      <c r="G57" s="161">
        <v>921.6</v>
      </c>
      <c r="H57" s="161">
        <v>926.3</v>
      </c>
      <c r="I57" s="161">
        <v>913.3</v>
      </c>
      <c r="J57" s="167">
        <v>950.4</v>
      </c>
      <c r="K57" s="158">
        <v>0</v>
      </c>
      <c r="L57" s="208">
        <v>223.2</v>
      </c>
      <c r="M57" s="196">
        <v>270.2</v>
      </c>
      <c r="N57" s="196">
        <v>297.60000000000002</v>
      </c>
      <c r="O57" s="150" t="s">
        <v>53</v>
      </c>
    </row>
    <row r="58" spans="2:15" ht="18" x14ac:dyDescent="0.2">
      <c r="B58" s="225"/>
      <c r="C58" s="167">
        <v>3470.9</v>
      </c>
      <c r="D58" s="161">
        <v>3228.5</v>
      </c>
      <c r="E58" s="161">
        <v>3423.1</v>
      </c>
      <c r="F58" s="161">
        <v>3348.5</v>
      </c>
      <c r="G58" s="167">
        <v>3504.9</v>
      </c>
      <c r="H58" s="161">
        <v>3348.7</v>
      </c>
      <c r="I58" s="161">
        <v>3167.1</v>
      </c>
      <c r="J58" s="167">
        <v>3560.7</v>
      </c>
      <c r="K58" s="158">
        <v>0</v>
      </c>
      <c r="L58" s="207">
        <v>2367.1999999999998</v>
      </c>
      <c r="M58" s="197">
        <v>1412.8</v>
      </c>
      <c r="N58" s="206">
        <v>2135.9</v>
      </c>
      <c r="O58" s="150" t="s">
        <v>54</v>
      </c>
    </row>
    <row r="59" spans="2:15" ht="18" x14ac:dyDescent="0.2">
      <c r="B59" s="226"/>
      <c r="C59" s="164">
        <v>0.99099999999999999</v>
      </c>
      <c r="D59" s="166">
        <v>0.88300000000000001</v>
      </c>
      <c r="E59" s="166">
        <v>0.91800000000000004</v>
      </c>
      <c r="F59" s="164">
        <v>0.97</v>
      </c>
      <c r="G59" s="168">
        <v>0.84399999999999997</v>
      </c>
      <c r="H59" s="166">
        <v>0.92100000000000004</v>
      </c>
      <c r="I59" s="166">
        <v>0.90800000000000003</v>
      </c>
      <c r="J59" s="166">
        <v>0.90600000000000003</v>
      </c>
      <c r="K59" s="165">
        <v>0</v>
      </c>
      <c r="L59" s="205">
        <v>0.25900000000000001</v>
      </c>
      <c r="M59" s="204">
        <v>0.621</v>
      </c>
      <c r="N59" s="203">
        <v>0.41099999999999998</v>
      </c>
      <c r="O59" s="150" t="s">
        <v>55</v>
      </c>
    </row>
    <row r="60" spans="2:15" ht="18" x14ac:dyDescent="0.2">
      <c r="B60" s="224" t="s">
        <v>41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0" t="s">
        <v>48</v>
      </c>
    </row>
    <row r="61" spans="2:15" x14ac:dyDescent="0.2">
      <c r="B61" s="225"/>
      <c r="C61" s="152">
        <v>1</v>
      </c>
      <c r="D61" s="152">
        <v>1</v>
      </c>
      <c r="E61" s="152">
        <v>1</v>
      </c>
      <c r="F61" s="152">
        <v>1</v>
      </c>
      <c r="G61" s="152">
        <v>1</v>
      </c>
      <c r="H61" s="152">
        <v>1</v>
      </c>
      <c r="I61" s="152">
        <v>1</v>
      </c>
      <c r="J61" s="152">
        <v>1</v>
      </c>
      <c r="K61" s="152">
        <v>1</v>
      </c>
      <c r="L61" s="153">
        <v>0</v>
      </c>
      <c r="M61" s="153">
        <v>0</v>
      </c>
      <c r="N61" s="152">
        <v>1</v>
      </c>
      <c r="O61" s="150" t="s">
        <v>49</v>
      </c>
    </row>
    <row r="62" spans="2:15" x14ac:dyDescent="0.2">
      <c r="B62" s="225"/>
      <c r="C62" s="202">
        <v>982.7</v>
      </c>
      <c r="D62" s="154">
        <v>938.4</v>
      </c>
      <c r="E62" s="154">
        <v>920.7</v>
      </c>
      <c r="F62" s="202">
        <v>974.7</v>
      </c>
      <c r="G62" s="154">
        <v>936.3</v>
      </c>
      <c r="H62" s="154">
        <v>939</v>
      </c>
      <c r="I62" s="202">
        <v>955.1</v>
      </c>
      <c r="J62" s="202">
        <v>948</v>
      </c>
      <c r="K62" s="202">
        <v>944.6</v>
      </c>
      <c r="L62" s="155">
        <v>0</v>
      </c>
      <c r="M62" s="155">
        <v>0</v>
      </c>
      <c r="N62" s="201">
        <v>325.3</v>
      </c>
      <c r="O62" s="150" t="s">
        <v>50</v>
      </c>
    </row>
    <row r="63" spans="2:15" x14ac:dyDescent="0.2">
      <c r="B63" s="225"/>
      <c r="C63" s="200">
        <v>758000</v>
      </c>
      <c r="D63" s="199">
        <v>690000</v>
      </c>
      <c r="E63" s="157">
        <v>665000</v>
      </c>
      <c r="F63" s="199">
        <v>744000</v>
      </c>
      <c r="G63" s="199">
        <v>688000</v>
      </c>
      <c r="H63" s="199">
        <v>692000</v>
      </c>
      <c r="I63" s="199">
        <v>715000</v>
      </c>
      <c r="J63" s="199">
        <v>703000</v>
      </c>
      <c r="K63" s="199">
        <v>700000</v>
      </c>
      <c r="L63" s="158">
        <v>0</v>
      </c>
      <c r="M63" s="158">
        <v>0</v>
      </c>
      <c r="N63" s="198">
        <v>79800</v>
      </c>
      <c r="O63" s="150" t="s">
        <v>51</v>
      </c>
    </row>
    <row r="64" spans="2:15" ht="27" x14ac:dyDescent="0.2">
      <c r="B64" s="225"/>
      <c r="C64" s="167">
        <v>996</v>
      </c>
      <c r="D64" s="167">
        <v>979.8</v>
      </c>
      <c r="E64" s="161">
        <v>938.4</v>
      </c>
      <c r="F64" s="167">
        <v>1026.4000000000001</v>
      </c>
      <c r="G64" s="167">
        <v>968</v>
      </c>
      <c r="H64" s="161">
        <v>951.6</v>
      </c>
      <c r="I64" s="167">
        <v>991.7</v>
      </c>
      <c r="J64" s="167">
        <v>1007.5</v>
      </c>
      <c r="K64" s="167">
        <v>972.4</v>
      </c>
      <c r="L64" s="158">
        <v>0</v>
      </c>
      <c r="M64" s="158">
        <v>0</v>
      </c>
      <c r="N64" s="197">
        <v>389.7</v>
      </c>
      <c r="O64" s="150" t="s">
        <v>52</v>
      </c>
    </row>
    <row r="65" spans="2:15" ht="27" x14ac:dyDescent="0.2">
      <c r="B65" s="225"/>
      <c r="C65" s="167">
        <v>969.4</v>
      </c>
      <c r="D65" s="161">
        <v>896.9</v>
      </c>
      <c r="E65" s="161">
        <v>903</v>
      </c>
      <c r="F65" s="161">
        <v>923</v>
      </c>
      <c r="G65" s="161">
        <v>904.6</v>
      </c>
      <c r="H65" s="161">
        <v>926.3</v>
      </c>
      <c r="I65" s="161">
        <v>918.4</v>
      </c>
      <c r="J65" s="161">
        <v>888.5</v>
      </c>
      <c r="K65" s="161">
        <v>916.8</v>
      </c>
      <c r="L65" s="158">
        <v>0</v>
      </c>
      <c r="M65" s="158">
        <v>0</v>
      </c>
      <c r="N65" s="196">
        <v>260.8</v>
      </c>
      <c r="O65" s="150" t="s">
        <v>53</v>
      </c>
    </row>
    <row r="66" spans="2:15" ht="18" x14ac:dyDescent="0.2">
      <c r="B66" s="225"/>
      <c r="C66" s="161">
        <v>3379.5</v>
      </c>
      <c r="D66" s="161">
        <v>3321</v>
      </c>
      <c r="E66" s="161">
        <v>3202.6</v>
      </c>
      <c r="F66" s="161">
        <v>3399.7</v>
      </c>
      <c r="G66" s="161">
        <v>3271.3</v>
      </c>
      <c r="H66" s="161">
        <v>3311.3</v>
      </c>
      <c r="I66" s="161">
        <v>3252.7</v>
      </c>
      <c r="J66" s="161">
        <v>3241.5</v>
      </c>
      <c r="K66" s="161">
        <v>3334.1</v>
      </c>
      <c r="L66" s="158">
        <v>0</v>
      </c>
      <c r="M66" s="158">
        <v>0</v>
      </c>
      <c r="N66" s="195">
        <v>1603.6</v>
      </c>
      <c r="O66" s="150" t="s">
        <v>54</v>
      </c>
    </row>
    <row r="67" spans="2:15" ht="18" x14ac:dyDescent="0.2">
      <c r="B67" s="226"/>
      <c r="C67" s="164">
        <v>0.94699999999999995</v>
      </c>
      <c r="D67" s="168">
        <v>0.83799999999999997</v>
      </c>
      <c r="E67" s="164">
        <v>0.92600000000000005</v>
      </c>
      <c r="F67" s="168">
        <v>0.80900000000000005</v>
      </c>
      <c r="G67" s="166">
        <v>0.873</v>
      </c>
      <c r="H67" s="164">
        <v>0.94799999999999995</v>
      </c>
      <c r="I67" s="166">
        <v>0.85799999999999998</v>
      </c>
      <c r="J67" s="169">
        <v>0.77800000000000002</v>
      </c>
      <c r="K67" s="166">
        <v>0.88900000000000001</v>
      </c>
      <c r="L67" s="165">
        <v>0</v>
      </c>
      <c r="M67" s="165">
        <v>0</v>
      </c>
      <c r="N67" s="194">
        <v>0.44800000000000001</v>
      </c>
      <c r="O67" s="150" t="s">
        <v>55</v>
      </c>
    </row>
    <row r="68" spans="2:15" ht="18" x14ac:dyDescent="0.2">
      <c r="B68" s="224" t="s">
        <v>42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0" t="s">
        <v>48</v>
      </c>
    </row>
    <row r="69" spans="2:15" x14ac:dyDescent="0.2">
      <c r="B69" s="225"/>
      <c r="C69" s="152">
        <v>1</v>
      </c>
      <c r="D69" s="152">
        <v>1</v>
      </c>
      <c r="E69" s="152">
        <v>1</v>
      </c>
      <c r="F69" s="152">
        <v>1</v>
      </c>
      <c r="G69" s="152">
        <v>1</v>
      </c>
      <c r="H69" s="152">
        <v>1</v>
      </c>
      <c r="I69" s="152">
        <v>1</v>
      </c>
      <c r="J69" s="152">
        <v>1</v>
      </c>
      <c r="K69" s="153">
        <v>0</v>
      </c>
      <c r="L69" s="153">
        <v>0</v>
      </c>
      <c r="M69" s="153">
        <v>0</v>
      </c>
      <c r="N69" s="153">
        <v>0</v>
      </c>
      <c r="O69" s="150" t="s">
        <v>49</v>
      </c>
    </row>
    <row r="70" spans="2:15" x14ac:dyDescent="0.2">
      <c r="B70" s="225"/>
      <c r="C70" s="170">
        <v>1095.0999999999999</v>
      </c>
      <c r="D70" s="170">
        <v>1091.8</v>
      </c>
      <c r="E70" s="170">
        <v>1057.0999999999999</v>
      </c>
      <c r="F70" s="170">
        <v>1077.9000000000001</v>
      </c>
      <c r="G70" s="170">
        <v>1065.3</v>
      </c>
      <c r="H70" s="170">
        <v>1058.5</v>
      </c>
      <c r="I70" s="170">
        <v>1062.7</v>
      </c>
      <c r="J70" s="170">
        <v>1032.4000000000001</v>
      </c>
      <c r="K70" s="155">
        <v>0</v>
      </c>
      <c r="L70" s="155">
        <v>0</v>
      </c>
      <c r="M70" s="155">
        <v>0</v>
      </c>
      <c r="N70" s="155">
        <v>0</v>
      </c>
      <c r="O70" s="150" t="s">
        <v>50</v>
      </c>
    </row>
    <row r="71" spans="2:15" x14ac:dyDescent="0.2">
      <c r="B71" s="225"/>
      <c r="C71" s="171">
        <v>942000</v>
      </c>
      <c r="D71" s="171">
        <v>936000</v>
      </c>
      <c r="E71" s="172">
        <v>878000</v>
      </c>
      <c r="F71" s="171">
        <v>913000</v>
      </c>
      <c r="G71" s="171">
        <v>891000</v>
      </c>
      <c r="H71" s="172">
        <v>879000</v>
      </c>
      <c r="I71" s="171">
        <v>887000</v>
      </c>
      <c r="J71" s="172">
        <v>835000</v>
      </c>
      <c r="K71" s="158">
        <v>0</v>
      </c>
      <c r="L71" s="158">
        <v>0</v>
      </c>
      <c r="M71" s="158">
        <v>0</v>
      </c>
      <c r="N71" s="158">
        <v>0</v>
      </c>
      <c r="O71" s="150" t="s">
        <v>51</v>
      </c>
    </row>
    <row r="72" spans="2:15" ht="27" x14ac:dyDescent="0.2">
      <c r="B72" s="225"/>
      <c r="C72" s="173">
        <v>1112.8</v>
      </c>
      <c r="D72" s="173">
        <v>1102.0999999999999</v>
      </c>
      <c r="E72" s="173">
        <v>1063.2</v>
      </c>
      <c r="F72" s="173">
        <v>1087.9000000000001</v>
      </c>
      <c r="G72" s="173">
        <v>1075.4000000000001</v>
      </c>
      <c r="H72" s="173">
        <v>1087.7</v>
      </c>
      <c r="I72" s="173">
        <v>1073</v>
      </c>
      <c r="J72" s="173">
        <v>1086.5</v>
      </c>
      <c r="K72" s="158">
        <v>0</v>
      </c>
      <c r="L72" s="158">
        <v>0</v>
      </c>
      <c r="M72" s="158">
        <v>0</v>
      </c>
      <c r="N72" s="158">
        <v>0</v>
      </c>
      <c r="O72" s="150" t="s">
        <v>52</v>
      </c>
    </row>
    <row r="73" spans="2:15" ht="27" x14ac:dyDescent="0.2">
      <c r="B73" s="225"/>
      <c r="C73" s="173">
        <v>1077.4000000000001</v>
      </c>
      <c r="D73" s="173">
        <v>1081.4000000000001</v>
      </c>
      <c r="E73" s="173">
        <v>1051</v>
      </c>
      <c r="F73" s="173">
        <v>1068</v>
      </c>
      <c r="G73" s="173">
        <v>1055.2</v>
      </c>
      <c r="H73" s="173">
        <v>1029.3</v>
      </c>
      <c r="I73" s="173">
        <v>1052.3</v>
      </c>
      <c r="J73" s="167">
        <v>978.4</v>
      </c>
      <c r="K73" s="158">
        <v>0</v>
      </c>
      <c r="L73" s="158">
        <v>0</v>
      </c>
      <c r="M73" s="158">
        <v>0</v>
      </c>
      <c r="N73" s="158">
        <v>0</v>
      </c>
      <c r="O73" s="150" t="s">
        <v>53</v>
      </c>
    </row>
    <row r="74" spans="2:15" ht="18" x14ac:dyDescent="0.2">
      <c r="B74" s="225"/>
      <c r="C74" s="173">
        <v>3751.6</v>
      </c>
      <c r="D74" s="167">
        <v>3616.7</v>
      </c>
      <c r="E74" s="167">
        <v>3511.5</v>
      </c>
      <c r="F74" s="167">
        <v>3630.8</v>
      </c>
      <c r="G74" s="167">
        <v>3535.7</v>
      </c>
      <c r="H74" s="167">
        <v>3522.9</v>
      </c>
      <c r="I74" s="167">
        <v>3539.1</v>
      </c>
      <c r="J74" s="167">
        <v>3450.9</v>
      </c>
      <c r="K74" s="158">
        <v>0</v>
      </c>
      <c r="L74" s="158">
        <v>0</v>
      </c>
      <c r="M74" s="158">
        <v>0</v>
      </c>
      <c r="N74" s="158">
        <v>0</v>
      </c>
      <c r="O74" s="150" t="s">
        <v>54</v>
      </c>
    </row>
    <row r="75" spans="2:15" ht="18" x14ac:dyDescent="0.2">
      <c r="B75" s="226"/>
      <c r="C75" s="164">
        <v>0.93700000000000006</v>
      </c>
      <c r="D75" s="164">
        <v>0.96299999999999997</v>
      </c>
      <c r="E75" s="164">
        <v>0.97699999999999998</v>
      </c>
      <c r="F75" s="164">
        <v>0.96399999999999997</v>
      </c>
      <c r="G75" s="164">
        <v>0.96299999999999997</v>
      </c>
      <c r="H75" s="166">
        <v>0.89500000000000002</v>
      </c>
      <c r="I75" s="164">
        <v>0.96199999999999997</v>
      </c>
      <c r="J75" s="168">
        <v>0.81100000000000005</v>
      </c>
      <c r="K75" s="165">
        <v>0</v>
      </c>
      <c r="L75" s="165">
        <v>0</v>
      </c>
      <c r="M75" s="165">
        <v>0</v>
      </c>
      <c r="N75" s="165">
        <v>0</v>
      </c>
      <c r="O75" s="150" t="s">
        <v>55</v>
      </c>
    </row>
    <row r="76" spans="2:15" ht="18" x14ac:dyDescent="0.2">
      <c r="B76" s="224" t="s">
        <v>43</v>
      </c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0" t="s">
        <v>48</v>
      </c>
    </row>
    <row r="77" spans="2:15" x14ac:dyDescent="0.2">
      <c r="B77" s="225"/>
      <c r="C77" s="152">
        <v>1</v>
      </c>
      <c r="D77" s="152">
        <v>1</v>
      </c>
      <c r="E77" s="152">
        <v>1</v>
      </c>
      <c r="F77" s="152">
        <v>1</v>
      </c>
      <c r="G77" s="152">
        <v>1</v>
      </c>
      <c r="H77" s="152">
        <v>1</v>
      </c>
      <c r="I77" s="152">
        <v>1</v>
      </c>
      <c r="J77" s="152">
        <v>1</v>
      </c>
      <c r="K77" s="153">
        <v>0</v>
      </c>
      <c r="L77" s="153">
        <v>0</v>
      </c>
      <c r="M77" s="153">
        <v>0</v>
      </c>
      <c r="N77" s="153">
        <v>0</v>
      </c>
      <c r="O77" s="150" t="s">
        <v>49</v>
      </c>
    </row>
    <row r="78" spans="2:15" x14ac:dyDescent="0.2">
      <c r="B78" s="225"/>
      <c r="C78" s="170">
        <v>1077.9000000000001</v>
      </c>
      <c r="D78" s="170">
        <v>1099.0999999999999</v>
      </c>
      <c r="E78" s="170">
        <v>1069.3</v>
      </c>
      <c r="F78" s="170">
        <v>1091.3</v>
      </c>
      <c r="G78" s="170">
        <v>1077.9000000000001</v>
      </c>
      <c r="H78" s="170">
        <v>1087.8</v>
      </c>
      <c r="I78" s="170">
        <v>1060</v>
      </c>
      <c r="J78" s="170">
        <v>1060.7</v>
      </c>
      <c r="K78" s="155">
        <v>0</v>
      </c>
      <c r="L78" s="155">
        <v>0</v>
      </c>
      <c r="M78" s="155">
        <v>0</v>
      </c>
      <c r="N78" s="155">
        <v>0</v>
      </c>
      <c r="O78" s="150" t="s">
        <v>50</v>
      </c>
    </row>
    <row r="79" spans="2:15" x14ac:dyDescent="0.2">
      <c r="B79" s="225"/>
      <c r="C79" s="171">
        <v>912000</v>
      </c>
      <c r="D79" s="171">
        <v>949000</v>
      </c>
      <c r="E79" s="171">
        <v>898000</v>
      </c>
      <c r="F79" s="171">
        <v>935000</v>
      </c>
      <c r="G79" s="171">
        <v>912000</v>
      </c>
      <c r="H79" s="171">
        <v>929000</v>
      </c>
      <c r="I79" s="171">
        <v>882000</v>
      </c>
      <c r="J79" s="171">
        <v>884000</v>
      </c>
      <c r="K79" s="158">
        <v>0</v>
      </c>
      <c r="L79" s="158">
        <v>0</v>
      </c>
      <c r="M79" s="158">
        <v>0</v>
      </c>
      <c r="N79" s="158">
        <v>0</v>
      </c>
      <c r="O79" s="150" t="s">
        <v>51</v>
      </c>
    </row>
    <row r="80" spans="2:15" ht="27" x14ac:dyDescent="0.2">
      <c r="B80" s="225"/>
      <c r="C80" s="173">
        <v>1079.8</v>
      </c>
      <c r="D80" s="173">
        <v>1113.4000000000001</v>
      </c>
      <c r="E80" s="173">
        <v>1073</v>
      </c>
      <c r="F80" s="173">
        <v>1097.7</v>
      </c>
      <c r="G80" s="173">
        <v>1105.0999999999999</v>
      </c>
      <c r="H80" s="173">
        <v>1092.7</v>
      </c>
      <c r="I80" s="173">
        <v>1068.0999999999999</v>
      </c>
      <c r="J80" s="173">
        <v>1069.0999999999999</v>
      </c>
      <c r="K80" s="158">
        <v>0</v>
      </c>
      <c r="L80" s="158">
        <v>0</v>
      </c>
      <c r="M80" s="158">
        <v>0</v>
      </c>
      <c r="N80" s="158">
        <v>0</v>
      </c>
      <c r="O80" s="150" t="s">
        <v>52</v>
      </c>
    </row>
    <row r="81" spans="2:15" ht="27" x14ac:dyDescent="0.2">
      <c r="B81" s="225"/>
      <c r="C81" s="173">
        <v>1075.9000000000001</v>
      </c>
      <c r="D81" s="173">
        <v>1084.8</v>
      </c>
      <c r="E81" s="173">
        <v>1065.7</v>
      </c>
      <c r="F81" s="173">
        <v>1084.9000000000001</v>
      </c>
      <c r="G81" s="173">
        <v>1050.7</v>
      </c>
      <c r="H81" s="173">
        <v>1083</v>
      </c>
      <c r="I81" s="173">
        <v>1052</v>
      </c>
      <c r="J81" s="173">
        <v>1052.3</v>
      </c>
      <c r="K81" s="158">
        <v>0</v>
      </c>
      <c r="L81" s="158">
        <v>0</v>
      </c>
      <c r="M81" s="158">
        <v>0</v>
      </c>
      <c r="N81" s="158">
        <v>0</v>
      </c>
      <c r="O81" s="150" t="s">
        <v>53</v>
      </c>
    </row>
    <row r="82" spans="2:15" ht="18" x14ac:dyDescent="0.2">
      <c r="B82" s="225"/>
      <c r="C82" s="167">
        <v>3584.2</v>
      </c>
      <c r="D82" s="167">
        <v>3652.3</v>
      </c>
      <c r="E82" s="167">
        <v>3551.6</v>
      </c>
      <c r="F82" s="167">
        <v>3611.2</v>
      </c>
      <c r="G82" s="167">
        <v>3580.4</v>
      </c>
      <c r="H82" s="167">
        <v>3603.8</v>
      </c>
      <c r="I82" s="167">
        <v>3536.3</v>
      </c>
      <c r="J82" s="167">
        <v>3522.4</v>
      </c>
      <c r="K82" s="158">
        <v>0</v>
      </c>
      <c r="L82" s="158">
        <v>0</v>
      </c>
      <c r="M82" s="158">
        <v>0</v>
      </c>
      <c r="N82" s="158">
        <v>0</v>
      </c>
      <c r="O82" s="150" t="s">
        <v>54</v>
      </c>
    </row>
    <row r="83" spans="2:15" ht="18" x14ac:dyDescent="0.2">
      <c r="B83" s="226"/>
      <c r="C83" s="164">
        <v>0.99299999999999999</v>
      </c>
      <c r="D83" s="164">
        <v>0.94899999999999995</v>
      </c>
      <c r="E83" s="164">
        <v>0.98699999999999999</v>
      </c>
      <c r="F83" s="164">
        <v>0.97699999999999998</v>
      </c>
      <c r="G83" s="166">
        <v>0.90400000000000003</v>
      </c>
      <c r="H83" s="164">
        <v>0.98199999999999998</v>
      </c>
      <c r="I83" s="164">
        <v>0.97</v>
      </c>
      <c r="J83" s="164">
        <v>0.96899999999999997</v>
      </c>
      <c r="K83" s="165">
        <v>0</v>
      </c>
      <c r="L83" s="165">
        <v>0</v>
      </c>
      <c r="M83" s="165">
        <v>0</v>
      </c>
      <c r="N83" s="165">
        <v>0</v>
      </c>
      <c r="O83" s="150" t="s">
        <v>55</v>
      </c>
    </row>
    <row r="84" spans="2:15" ht="18" x14ac:dyDescent="0.2">
      <c r="B84" s="224" t="s">
        <v>44</v>
      </c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0" t="s">
        <v>48</v>
      </c>
    </row>
    <row r="85" spans="2:15" x14ac:dyDescent="0.2">
      <c r="B85" s="225"/>
      <c r="C85" s="152">
        <v>1</v>
      </c>
      <c r="D85" s="152">
        <v>1</v>
      </c>
      <c r="E85" s="152">
        <v>1</v>
      </c>
      <c r="F85" s="152">
        <v>1</v>
      </c>
      <c r="G85" s="152">
        <v>1</v>
      </c>
      <c r="H85" s="152">
        <v>1</v>
      </c>
      <c r="I85" s="152">
        <v>1</v>
      </c>
      <c r="J85" s="152">
        <v>1</v>
      </c>
      <c r="K85" s="152">
        <v>1</v>
      </c>
      <c r="L85" s="153">
        <v>0</v>
      </c>
      <c r="M85" s="153">
        <v>0</v>
      </c>
      <c r="N85" s="153">
        <v>0</v>
      </c>
      <c r="O85" s="150" t="s">
        <v>49</v>
      </c>
    </row>
    <row r="86" spans="2:15" x14ac:dyDescent="0.2">
      <c r="B86" s="225"/>
      <c r="C86" s="170">
        <v>1039.2</v>
      </c>
      <c r="D86" s="170">
        <v>1079.4000000000001</v>
      </c>
      <c r="E86" s="170">
        <v>1083.5999999999999</v>
      </c>
      <c r="F86" s="170">
        <v>1061.5</v>
      </c>
      <c r="G86" s="170">
        <v>1071.2</v>
      </c>
      <c r="H86" s="170">
        <v>1066.0999999999999</v>
      </c>
      <c r="I86" s="170">
        <v>1068.3</v>
      </c>
      <c r="J86" s="170">
        <v>1068.5999999999999</v>
      </c>
      <c r="K86" s="170">
        <v>1062.5</v>
      </c>
      <c r="L86" s="155">
        <v>0</v>
      </c>
      <c r="M86" s="155">
        <v>0</v>
      </c>
      <c r="N86" s="155">
        <v>0</v>
      </c>
      <c r="O86" s="150" t="s">
        <v>50</v>
      </c>
    </row>
    <row r="87" spans="2:15" x14ac:dyDescent="0.2">
      <c r="B87" s="225"/>
      <c r="C87" s="172">
        <v>848000</v>
      </c>
      <c r="D87" s="171">
        <v>915000</v>
      </c>
      <c r="E87" s="171">
        <v>922000</v>
      </c>
      <c r="F87" s="171">
        <v>885000</v>
      </c>
      <c r="G87" s="171">
        <v>901000</v>
      </c>
      <c r="H87" s="171">
        <v>893000</v>
      </c>
      <c r="I87" s="171">
        <v>896000</v>
      </c>
      <c r="J87" s="171">
        <v>897000</v>
      </c>
      <c r="K87" s="171">
        <v>886000</v>
      </c>
      <c r="L87" s="158">
        <v>0</v>
      </c>
      <c r="M87" s="158">
        <v>0</v>
      </c>
      <c r="N87" s="158">
        <v>0</v>
      </c>
      <c r="O87" s="150" t="s">
        <v>51</v>
      </c>
    </row>
    <row r="88" spans="2:15" ht="27" x14ac:dyDescent="0.2">
      <c r="B88" s="225"/>
      <c r="C88" s="173">
        <v>1052.8</v>
      </c>
      <c r="D88" s="173">
        <v>1087</v>
      </c>
      <c r="E88" s="173">
        <v>1101.4000000000001</v>
      </c>
      <c r="F88" s="173">
        <v>1077.3</v>
      </c>
      <c r="G88" s="173">
        <v>1077.8</v>
      </c>
      <c r="H88" s="173">
        <v>1072.4000000000001</v>
      </c>
      <c r="I88" s="173">
        <v>1071</v>
      </c>
      <c r="J88" s="173">
        <v>1085.4000000000001</v>
      </c>
      <c r="K88" s="173">
        <v>1079.5</v>
      </c>
      <c r="L88" s="158">
        <v>0</v>
      </c>
      <c r="M88" s="158">
        <v>0</v>
      </c>
      <c r="N88" s="158">
        <v>0</v>
      </c>
      <c r="O88" s="150" t="s">
        <v>52</v>
      </c>
    </row>
    <row r="89" spans="2:15" ht="27" x14ac:dyDescent="0.2">
      <c r="B89" s="225"/>
      <c r="C89" s="173">
        <v>1025.5999999999999</v>
      </c>
      <c r="D89" s="173">
        <v>1071.8</v>
      </c>
      <c r="E89" s="173">
        <v>1065.7</v>
      </c>
      <c r="F89" s="173">
        <v>1045.5999999999999</v>
      </c>
      <c r="G89" s="173">
        <v>1064.5999999999999</v>
      </c>
      <c r="H89" s="173">
        <v>1059.9000000000001</v>
      </c>
      <c r="I89" s="173">
        <v>1065.7</v>
      </c>
      <c r="J89" s="173">
        <v>1051.8</v>
      </c>
      <c r="K89" s="173">
        <v>1045.5</v>
      </c>
      <c r="L89" s="158">
        <v>0</v>
      </c>
      <c r="M89" s="158">
        <v>0</v>
      </c>
      <c r="N89" s="158">
        <v>0</v>
      </c>
      <c r="O89" s="150" t="s">
        <v>53</v>
      </c>
    </row>
    <row r="90" spans="2:15" ht="18" x14ac:dyDescent="0.2">
      <c r="B90" s="225"/>
      <c r="C90" s="167">
        <v>3456</v>
      </c>
      <c r="D90" s="167">
        <v>3582.3</v>
      </c>
      <c r="E90" s="167">
        <v>3594.3</v>
      </c>
      <c r="F90" s="167">
        <v>3527.8</v>
      </c>
      <c r="G90" s="167">
        <v>3574.3</v>
      </c>
      <c r="H90" s="167">
        <v>3546.5</v>
      </c>
      <c r="I90" s="167">
        <v>3547.2</v>
      </c>
      <c r="J90" s="167">
        <v>3544.7</v>
      </c>
      <c r="K90" s="167">
        <v>3542.6</v>
      </c>
      <c r="L90" s="158">
        <v>0</v>
      </c>
      <c r="M90" s="158">
        <v>0</v>
      </c>
      <c r="N90" s="158">
        <v>0</v>
      </c>
      <c r="O90" s="150" t="s">
        <v>54</v>
      </c>
    </row>
    <row r="91" spans="2:15" ht="18" x14ac:dyDescent="0.2">
      <c r="B91" s="226"/>
      <c r="C91" s="164">
        <v>0.94899999999999995</v>
      </c>
      <c r="D91" s="164">
        <v>0.97199999999999998</v>
      </c>
      <c r="E91" s="164">
        <v>0.93600000000000005</v>
      </c>
      <c r="F91" s="164">
        <v>0.94199999999999995</v>
      </c>
      <c r="G91" s="164">
        <v>0.97599999999999998</v>
      </c>
      <c r="H91" s="164">
        <v>0.97699999999999998</v>
      </c>
      <c r="I91" s="164">
        <v>0.99</v>
      </c>
      <c r="J91" s="164">
        <v>0.93899999999999995</v>
      </c>
      <c r="K91" s="164">
        <v>0.93799999999999994</v>
      </c>
      <c r="L91" s="165">
        <v>0</v>
      </c>
      <c r="M91" s="165">
        <v>0</v>
      </c>
      <c r="N91" s="165">
        <v>0</v>
      </c>
      <c r="O91" s="150" t="s">
        <v>55</v>
      </c>
    </row>
    <row r="92" spans="2:15" ht="18" x14ac:dyDescent="0.2">
      <c r="B92" s="224" t="s">
        <v>45</v>
      </c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0" t="s">
        <v>48</v>
      </c>
    </row>
    <row r="93" spans="2:15" x14ac:dyDescent="0.2">
      <c r="B93" s="225"/>
      <c r="C93" s="153">
        <v>0</v>
      </c>
      <c r="D93" s="153">
        <v>0</v>
      </c>
      <c r="E93" s="153">
        <v>0</v>
      </c>
      <c r="F93" s="153">
        <v>0</v>
      </c>
      <c r="G93" s="153">
        <v>0</v>
      </c>
      <c r="H93" s="153">
        <v>0</v>
      </c>
      <c r="I93" s="153">
        <v>0</v>
      </c>
      <c r="J93" s="153">
        <v>0</v>
      </c>
      <c r="K93" s="153">
        <v>0</v>
      </c>
      <c r="L93" s="153">
        <v>0</v>
      </c>
      <c r="M93" s="153">
        <v>0</v>
      </c>
      <c r="N93" s="153">
        <v>0</v>
      </c>
      <c r="O93" s="150" t="s">
        <v>49</v>
      </c>
    </row>
    <row r="94" spans="2:15" x14ac:dyDescent="0.2">
      <c r="B94" s="225"/>
      <c r="C94" s="155">
        <v>0</v>
      </c>
      <c r="D94" s="155">
        <v>0</v>
      </c>
      <c r="E94" s="155">
        <v>0</v>
      </c>
      <c r="F94" s="155">
        <v>0</v>
      </c>
      <c r="G94" s="155">
        <v>0</v>
      </c>
      <c r="H94" s="155">
        <v>0</v>
      </c>
      <c r="I94" s="155">
        <v>0</v>
      </c>
      <c r="J94" s="155">
        <v>0</v>
      </c>
      <c r="K94" s="155">
        <v>0</v>
      </c>
      <c r="L94" s="155">
        <v>0</v>
      </c>
      <c r="M94" s="155">
        <v>0</v>
      </c>
      <c r="N94" s="155">
        <v>0</v>
      </c>
      <c r="O94" s="150" t="s">
        <v>50</v>
      </c>
    </row>
    <row r="95" spans="2:15" x14ac:dyDescent="0.2">
      <c r="B95" s="225"/>
      <c r="C95" s="158">
        <v>0</v>
      </c>
      <c r="D95" s="158">
        <v>0</v>
      </c>
      <c r="E95" s="158">
        <v>0</v>
      </c>
      <c r="F95" s="158">
        <v>0</v>
      </c>
      <c r="G95" s="158">
        <v>0</v>
      </c>
      <c r="H95" s="158">
        <v>0</v>
      </c>
      <c r="I95" s="158">
        <v>0</v>
      </c>
      <c r="J95" s="158">
        <v>0</v>
      </c>
      <c r="K95" s="158">
        <v>0</v>
      </c>
      <c r="L95" s="158">
        <v>0</v>
      </c>
      <c r="M95" s="158">
        <v>0</v>
      </c>
      <c r="N95" s="158">
        <v>0</v>
      </c>
      <c r="O95" s="150" t="s">
        <v>51</v>
      </c>
    </row>
    <row r="96" spans="2:15" ht="27" x14ac:dyDescent="0.2">
      <c r="B96" s="225"/>
      <c r="C96" s="158">
        <v>0</v>
      </c>
      <c r="D96" s="158">
        <v>0</v>
      </c>
      <c r="E96" s="158">
        <v>0</v>
      </c>
      <c r="F96" s="158">
        <v>0</v>
      </c>
      <c r="G96" s="158">
        <v>0</v>
      </c>
      <c r="H96" s="158">
        <v>0</v>
      </c>
      <c r="I96" s="158">
        <v>0</v>
      </c>
      <c r="J96" s="158">
        <v>0</v>
      </c>
      <c r="K96" s="158">
        <v>0</v>
      </c>
      <c r="L96" s="158">
        <v>0</v>
      </c>
      <c r="M96" s="158">
        <v>0</v>
      </c>
      <c r="N96" s="158">
        <v>0</v>
      </c>
      <c r="O96" s="150" t="s">
        <v>52</v>
      </c>
    </row>
    <row r="97" spans="2:15" ht="27" x14ac:dyDescent="0.2">
      <c r="B97" s="225"/>
      <c r="C97" s="158">
        <v>0</v>
      </c>
      <c r="D97" s="158">
        <v>0</v>
      </c>
      <c r="E97" s="158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>
        <v>0</v>
      </c>
      <c r="L97" s="158">
        <v>0</v>
      </c>
      <c r="M97" s="158">
        <v>0</v>
      </c>
      <c r="N97" s="158">
        <v>0</v>
      </c>
      <c r="O97" s="150" t="s">
        <v>53</v>
      </c>
    </row>
    <row r="98" spans="2:15" ht="18" x14ac:dyDescent="0.2">
      <c r="B98" s="225"/>
      <c r="C98" s="158">
        <v>0</v>
      </c>
      <c r="D98" s="158">
        <v>0</v>
      </c>
      <c r="E98" s="158">
        <v>0</v>
      </c>
      <c r="F98" s="158">
        <v>0</v>
      </c>
      <c r="G98" s="158">
        <v>0</v>
      </c>
      <c r="H98" s="158">
        <v>0</v>
      </c>
      <c r="I98" s="158">
        <v>0</v>
      </c>
      <c r="J98" s="158">
        <v>0</v>
      </c>
      <c r="K98" s="158">
        <v>0</v>
      </c>
      <c r="L98" s="158">
        <v>0</v>
      </c>
      <c r="M98" s="158">
        <v>0</v>
      </c>
      <c r="N98" s="158">
        <v>0</v>
      </c>
      <c r="O98" s="150" t="s">
        <v>54</v>
      </c>
    </row>
    <row r="99" spans="2:15" ht="18" x14ac:dyDescent="0.2">
      <c r="B99" s="226"/>
      <c r="C99" s="165">
        <v>0</v>
      </c>
      <c r="D99" s="165">
        <v>0</v>
      </c>
      <c r="E99" s="165">
        <v>0</v>
      </c>
      <c r="F99" s="165">
        <v>0</v>
      </c>
      <c r="G99" s="165">
        <v>0</v>
      </c>
      <c r="H99" s="165">
        <v>0</v>
      </c>
      <c r="I99" s="165">
        <v>0</v>
      </c>
      <c r="J99" s="165">
        <v>0</v>
      </c>
      <c r="K99" s="165">
        <v>0</v>
      </c>
      <c r="L99" s="165">
        <v>0</v>
      </c>
      <c r="M99" s="165">
        <v>0</v>
      </c>
      <c r="N99" s="165">
        <v>0</v>
      </c>
      <c r="O99" s="150" t="s">
        <v>55</v>
      </c>
    </row>
    <row r="100" spans="2:15" ht="18" x14ac:dyDescent="0.2">
      <c r="B100" s="224" t="s">
        <v>46</v>
      </c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0" t="s">
        <v>48</v>
      </c>
    </row>
    <row r="101" spans="2:15" x14ac:dyDescent="0.2">
      <c r="B101" s="225"/>
      <c r="C101" s="153">
        <v>0</v>
      </c>
      <c r="D101" s="153">
        <v>0</v>
      </c>
      <c r="E101" s="153">
        <v>0</v>
      </c>
      <c r="F101" s="153">
        <v>0</v>
      </c>
      <c r="G101" s="153">
        <v>0</v>
      </c>
      <c r="H101" s="153">
        <v>0</v>
      </c>
      <c r="I101" s="153">
        <v>0</v>
      </c>
      <c r="J101" s="153">
        <v>0</v>
      </c>
      <c r="K101" s="153">
        <v>0</v>
      </c>
      <c r="L101" s="153">
        <v>0</v>
      </c>
      <c r="M101" s="153">
        <v>0</v>
      </c>
      <c r="N101" s="153">
        <v>0</v>
      </c>
      <c r="O101" s="150" t="s">
        <v>49</v>
      </c>
    </row>
    <row r="102" spans="2:15" x14ac:dyDescent="0.2">
      <c r="B102" s="225"/>
      <c r="C102" s="155">
        <v>0</v>
      </c>
      <c r="D102" s="155">
        <v>0</v>
      </c>
      <c r="E102" s="155">
        <v>0</v>
      </c>
      <c r="F102" s="155">
        <v>0</v>
      </c>
      <c r="G102" s="155">
        <v>0</v>
      </c>
      <c r="H102" s="155">
        <v>0</v>
      </c>
      <c r="I102" s="155">
        <v>0</v>
      </c>
      <c r="J102" s="155">
        <v>0</v>
      </c>
      <c r="K102" s="155">
        <v>0</v>
      </c>
      <c r="L102" s="155">
        <v>0</v>
      </c>
      <c r="M102" s="155">
        <v>0</v>
      </c>
      <c r="N102" s="155">
        <v>0</v>
      </c>
      <c r="O102" s="150" t="s">
        <v>50</v>
      </c>
    </row>
    <row r="103" spans="2:15" x14ac:dyDescent="0.2">
      <c r="B103" s="225"/>
      <c r="C103" s="158">
        <v>0</v>
      </c>
      <c r="D103" s="158">
        <v>0</v>
      </c>
      <c r="E103" s="158">
        <v>0</v>
      </c>
      <c r="F103" s="158">
        <v>0</v>
      </c>
      <c r="G103" s="158">
        <v>0</v>
      </c>
      <c r="H103" s="158">
        <v>0</v>
      </c>
      <c r="I103" s="158">
        <v>0</v>
      </c>
      <c r="J103" s="158">
        <v>0</v>
      </c>
      <c r="K103" s="158">
        <v>0</v>
      </c>
      <c r="L103" s="158">
        <v>0</v>
      </c>
      <c r="M103" s="158">
        <v>0</v>
      </c>
      <c r="N103" s="158">
        <v>0</v>
      </c>
      <c r="O103" s="150" t="s">
        <v>51</v>
      </c>
    </row>
    <row r="104" spans="2:15" ht="27" x14ac:dyDescent="0.2">
      <c r="B104" s="225"/>
      <c r="C104" s="158">
        <v>0</v>
      </c>
      <c r="D104" s="158">
        <v>0</v>
      </c>
      <c r="E104" s="158">
        <v>0</v>
      </c>
      <c r="F104" s="158">
        <v>0</v>
      </c>
      <c r="G104" s="158">
        <v>0</v>
      </c>
      <c r="H104" s="158">
        <v>0</v>
      </c>
      <c r="I104" s="158">
        <v>0</v>
      </c>
      <c r="J104" s="158">
        <v>0</v>
      </c>
      <c r="K104" s="158">
        <v>0</v>
      </c>
      <c r="L104" s="158">
        <v>0</v>
      </c>
      <c r="M104" s="158">
        <v>0</v>
      </c>
      <c r="N104" s="158">
        <v>0</v>
      </c>
      <c r="O104" s="150" t="s">
        <v>52</v>
      </c>
    </row>
    <row r="105" spans="2:15" ht="27" x14ac:dyDescent="0.2">
      <c r="B105" s="225"/>
      <c r="C105" s="158">
        <v>0</v>
      </c>
      <c r="D105" s="158">
        <v>0</v>
      </c>
      <c r="E105" s="158">
        <v>0</v>
      </c>
      <c r="F105" s="158">
        <v>0</v>
      </c>
      <c r="G105" s="158">
        <v>0</v>
      </c>
      <c r="H105" s="158">
        <v>0</v>
      </c>
      <c r="I105" s="158">
        <v>0</v>
      </c>
      <c r="J105" s="158">
        <v>0</v>
      </c>
      <c r="K105" s="158">
        <v>0</v>
      </c>
      <c r="L105" s="158">
        <v>0</v>
      </c>
      <c r="M105" s="158">
        <v>0</v>
      </c>
      <c r="N105" s="158">
        <v>0</v>
      </c>
      <c r="O105" s="150" t="s">
        <v>53</v>
      </c>
    </row>
    <row r="106" spans="2:15" ht="18" x14ac:dyDescent="0.2">
      <c r="B106" s="225"/>
      <c r="C106" s="158">
        <v>0</v>
      </c>
      <c r="D106" s="158">
        <v>0</v>
      </c>
      <c r="E106" s="158">
        <v>0</v>
      </c>
      <c r="F106" s="158">
        <v>0</v>
      </c>
      <c r="G106" s="158">
        <v>0</v>
      </c>
      <c r="H106" s="158">
        <v>0</v>
      </c>
      <c r="I106" s="158">
        <v>0</v>
      </c>
      <c r="J106" s="158">
        <v>0</v>
      </c>
      <c r="K106" s="158">
        <v>0</v>
      </c>
      <c r="L106" s="158">
        <v>0</v>
      </c>
      <c r="M106" s="158">
        <v>0</v>
      </c>
      <c r="N106" s="158">
        <v>0</v>
      </c>
      <c r="O106" s="150" t="s">
        <v>54</v>
      </c>
    </row>
    <row r="107" spans="2:15" ht="18" x14ac:dyDescent="0.2">
      <c r="B107" s="226"/>
      <c r="C107" s="165">
        <v>0</v>
      </c>
      <c r="D107" s="165">
        <v>0</v>
      </c>
      <c r="E107" s="165">
        <v>0</v>
      </c>
      <c r="F107" s="165">
        <v>0</v>
      </c>
      <c r="G107" s="165">
        <v>0</v>
      </c>
      <c r="H107" s="165">
        <v>0</v>
      </c>
      <c r="I107" s="165">
        <v>0</v>
      </c>
      <c r="J107" s="165">
        <v>0</v>
      </c>
      <c r="K107" s="165">
        <v>0</v>
      </c>
      <c r="L107" s="165">
        <v>0</v>
      </c>
      <c r="M107" s="165">
        <v>0</v>
      </c>
      <c r="N107" s="165">
        <v>0</v>
      </c>
      <c r="O107" s="150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79522-47F8-4B27-9A42-D7227C655BDE}">
  <dimension ref="A2:AC107"/>
  <sheetViews>
    <sheetView topLeftCell="B43" workbookViewId="0">
      <selection activeCell="R45" sqref="R45"/>
    </sheetView>
  </sheetViews>
  <sheetFormatPr defaultRowHeight="12.75" x14ac:dyDescent="0.2"/>
  <cols>
    <col min="1" max="1" width="20.7109375" style="92" customWidth="1"/>
    <col min="2" max="2" width="12.7109375" style="92" customWidth="1"/>
    <col min="3" max="16384" width="9.140625" style="92"/>
  </cols>
  <sheetData>
    <row r="2" spans="1:2" x14ac:dyDescent="0.2">
      <c r="A2" s="92" t="s">
        <v>0</v>
      </c>
      <c r="B2" s="92" t="s">
        <v>59</v>
      </c>
    </row>
    <row r="4" spans="1:2" x14ac:dyDescent="0.2">
      <c r="A4" s="92" t="s">
        <v>2</v>
      </c>
      <c r="B4" s="92" t="s">
        <v>183</v>
      </c>
    </row>
    <row r="5" spans="1:2" x14ac:dyDescent="0.2">
      <c r="A5" s="92" t="s">
        <v>4</v>
      </c>
      <c r="B5" s="92" t="s">
        <v>170</v>
      </c>
    </row>
    <row r="6" spans="1:2" x14ac:dyDescent="0.2">
      <c r="A6" s="92" t="s">
        <v>6</v>
      </c>
      <c r="B6" s="92" t="s">
        <v>7</v>
      </c>
    </row>
    <row r="7" spans="1:2" x14ac:dyDescent="0.2">
      <c r="A7" s="92" t="s">
        <v>8</v>
      </c>
      <c r="B7" s="93">
        <v>44327</v>
      </c>
    </row>
    <row r="8" spans="1:2" x14ac:dyDescent="0.2">
      <c r="A8" s="92" t="s">
        <v>9</v>
      </c>
      <c r="B8" s="94">
        <v>0.50636574074074081</v>
      </c>
    </row>
    <row r="9" spans="1:2" x14ac:dyDescent="0.2">
      <c r="A9" s="92" t="s">
        <v>10</v>
      </c>
      <c r="B9" s="92" t="s">
        <v>11</v>
      </c>
    </row>
    <row r="10" spans="1:2" x14ac:dyDescent="0.2">
      <c r="A10" s="92" t="s">
        <v>12</v>
      </c>
      <c r="B10" s="92">
        <v>1509096</v>
      </c>
    </row>
    <row r="11" spans="1:2" x14ac:dyDescent="0.2">
      <c r="A11" s="92" t="s">
        <v>13</v>
      </c>
      <c r="B11" s="92" t="s">
        <v>14</v>
      </c>
    </row>
    <row r="13" spans="1:2" x14ac:dyDescent="0.2">
      <c r="A13" s="95" t="s">
        <v>15</v>
      </c>
      <c r="B13" s="96"/>
    </row>
    <row r="14" spans="1:2" x14ac:dyDescent="0.2">
      <c r="A14" s="92" t="s">
        <v>16</v>
      </c>
      <c r="B14" s="92" t="s">
        <v>17</v>
      </c>
    </row>
    <row r="15" spans="1:2" x14ac:dyDescent="0.2">
      <c r="A15" s="92" t="s">
        <v>18</v>
      </c>
    </row>
    <row r="16" spans="1:2" x14ac:dyDescent="0.2">
      <c r="A16" s="92" t="s">
        <v>19</v>
      </c>
      <c r="B16" s="92" t="s">
        <v>20</v>
      </c>
    </row>
    <row r="17" spans="1:29" x14ac:dyDescent="0.2">
      <c r="B17" s="92" t="s">
        <v>21</v>
      </c>
    </row>
    <row r="18" spans="1:29" x14ac:dyDescent="0.2">
      <c r="A18" s="92" t="s">
        <v>22</v>
      </c>
      <c r="B18" s="92" t="s">
        <v>23</v>
      </c>
    </row>
    <row r="19" spans="1:29" x14ac:dyDescent="0.2">
      <c r="B19" s="92" t="s">
        <v>24</v>
      </c>
    </row>
    <row r="20" spans="1:29" x14ac:dyDescent="0.2">
      <c r="B20" s="92" t="s">
        <v>62</v>
      </c>
    </row>
    <row r="21" spans="1:29" x14ac:dyDescent="0.2">
      <c r="B21" s="92" t="s">
        <v>26</v>
      </c>
    </row>
    <row r="22" spans="1:29" x14ac:dyDescent="0.2">
      <c r="B22" s="92" t="s">
        <v>27</v>
      </c>
    </row>
    <row r="23" spans="1:29" x14ac:dyDescent="0.2">
      <c r="B23" s="92" t="s">
        <v>28</v>
      </c>
    </row>
    <row r="24" spans="1:29" x14ac:dyDescent="0.2">
      <c r="B24" s="92" t="s">
        <v>29</v>
      </c>
    </row>
    <row r="25" spans="1:29" x14ac:dyDescent="0.2">
      <c r="B25" s="92" t="s">
        <v>30</v>
      </c>
    </row>
    <row r="26" spans="1:29" x14ac:dyDescent="0.2">
      <c r="B26" s="92" t="s">
        <v>31</v>
      </c>
    </row>
    <row r="27" spans="1:29" x14ac:dyDescent="0.2">
      <c r="B27" s="92" t="s">
        <v>32</v>
      </c>
    </row>
    <row r="29" spans="1:29" x14ac:dyDescent="0.2">
      <c r="A29" s="95" t="s">
        <v>33</v>
      </c>
      <c r="B29" s="96"/>
    </row>
    <row r="31" spans="1:29" x14ac:dyDescent="0.2">
      <c r="B31" s="97"/>
      <c r="C31" s="98">
        <v>1</v>
      </c>
      <c r="D31" s="98">
        <v>2</v>
      </c>
      <c r="E31" s="98">
        <v>3</v>
      </c>
      <c r="F31" s="98">
        <v>4</v>
      </c>
      <c r="G31" s="98">
        <v>5</v>
      </c>
      <c r="H31" s="98">
        <v>6</v>
      </c>
      <c r="I31" s="98">
        <v>7</v>
      </c>
      <c r="J31" s="98">
        <v>8</v>
      </c>
      <c r="K31" s="98">
        <v>9</v>
      </c>
      <c r="L31" s="98">
        <v>10</v>
      </c>
      <c r="M31" s="98">
        <v>11</v>
      </c>
      <c r="N31" s="98">
        <v>12</v>
      </c>
      <c r="P31" s="97"/>
      <c r="Q31" s="98">
        <v>1</v>
      </c>
      <c r="R31" s="98">
        <v>2</v>
      </c>
      <c r="S31" s="98">
        <v>3</v>
      </c>
      <c r="T31" s="98">
        <v>4</v>
      </c>
      <c r="U31" s="98">
        <v>5</v>
      </c>
      <c r="V31" s="98">
        <v>6</v>
      </c>
      <c r="W31" s="98">
        <v>7</v>
      </c>
      <c r="X31" s="98">
        <v>8</v>
      </c>
      <c r="Y31" s="98">
        <v>9</v>
      </c>
      <c r="Z31" s="98">
        <v>10</v>
      </c>
      <c r="AA31" s="98">
        <v>11</v>
      </c>
      <c r="AB31" s="98">
        <v>12</v>
      </c>
    </row>
    <row r="32" spans="1:29" x14ac:dyDescent="0.2">
      <c r="B32" s="98" t="s">
        <v>35</v>
      </c>
      <c r="C32" s="99" t="s">
        <v>63</v>
      </c>
      <c r="D32" s="99" t="s">
        <v>64</v>
      </c>
      <c r="E32" s="99" t="s">
        <v>65</v>
      </c>
      <c r="F32" s="99" t="s">
        <v>66</v>
      </c>
      <c r="G32" s="99" t="s">
        <v>67</v>
      </c>
      <c r="H32" s="99" t="s">
        <v>68</v>
      </c>
      <c r="I32" s="99" t="s">
        <v>69</v>
      </c>
      <c r="J32" s="99" t="s">
        <v>70</v>
      </c>
      <c r="K32" s="99" t="s">
        <v>71</v>
      </c>
      <c r="L32" s="99" t="s">
        <v>72</v>
      </c>
      <c r="M32" s="99" t="s">
        <v>73</v>
      </c>
      <c r="N32" s="99" t="s">
        <v>74</v>
      </c>
      <c r="O32" s="100" t="s">
        <v>38</v>
      </c>
      <c r="P32" s="98" t="s">
        <v>35</v>
      </c>
      <c r="Q32" s="131">
        <v>56</v>
      </c>
      <c r="R32" s="131">
        <v>56</v>
      </c>
      <c r="S32" s="131">
        <v>56</v>
      </c>
      <c r="T32" s="131">
        <v>56</v>
      </c>
      <c r="U32" s="99">
        <v>56</v>
      </c>
      <c r="V32" s="99">
        <v>56</v>
      </c>
      <c r="W32" s="99">
        <v>56</v>
      </c>
      <c r="X32" s="99">
        <v>56</v>
      </c>
      <c r="Y32" s="99">
        <v>56</v>
      </c>
      <c r="Z32" s="99"/>
      <c r="AA32" s="99"/>
      <c r="AB32" s="99"/>
      <c r="AC32" s="176" t="s">
        <v>178</v>
      </c>
    </row>
    <row r="33" spans="1:29" x14ac:dyDescent="0.2">
      <c r="B33" s="98" t="s">
        <v>39</v>
      </c>
      <c r="C33" s="99" t="s">
        <v>75</v>
      </c>
      <c r="D33" s="99" t="s">
        <v>76</v>
      </c>
      <c r="E33" s="99" t="s">
        <v>77</v>
      </c>
      <c r="F33" s="99" t="s">
        <v>78</v>
      </c>
      <c r="G33" s="99" t="s">
        <v>79</v>
      </c>
      <c r="H33" s="99" t="s">
        <v>80</v>
      </c>
      <c r="I33" s="99" t="s">
        <v>81</v>
      </c>
      <c r="J33" s="99" t="s">
        <v>82</v>
      </c>
      <c r="K33" s="99" t="s">
        <v>83</v>
      </c>
      <c r="L33" s="99" t="s">
        <v>84</v>
      </c>
      <c r="M33" s="99" t="s">
        <v>85</v>
      </c>
      <c r="N33" s="99" t="s">
        <v>86</v>
      </c>
      <c r="O33" s="100" t="s">
        <v>38</v>
      </c>
      <c r="P33" s="98" t="s">
        <v>39</v>
      </c>
      <c r="Q33" s="131">
        <v>56</v>
      </c>
      <c r="R33" s="131">
        <v>56</v>
      </c>
      <c r="S33" s="131">
        <v>56</v>
      </c>
      <c r="T33" s="131">
        <v>56</v>
      </c>
      <c r="U33" s="99">
        <v>56</v>
      </c>
      <c r="V33" s="99">
        <v>56</v>
      </c>
      <c r="W33" s="102">
        <v>56</v>
      </c>
      <c r="X33" s="102">
        <v>56</v>
      </c>
      <c r="Y33" s="99">
        <v>56</v>
      </c>
      <c r="Z33" s="99"/>
      <c r="AA33" s="99"/>
      <c r="AB33" s="99"/>
      <c r="AC33" s="174" t="s">
        <v>184</v>
      </c>
    </row>
    <row r="34" spans="1:29" x14ac:dyDescent="0.2">
      <c r="B34" s="98" t="s">
        <v>41</v>
      </c>
      <c r="C34" s="99" t="s">
        <v>87</v>
      </c>
      <c r="D34" s="99" t="s">
        <v>88</v>
      </c>
      <c r="E34" s="99" t="s">
        <v>89</v>
      </c>
      <c r="F34" s="99" t="s">
        <v>90</v>
      </c>
      <c r="G34" s="99" t="s">
        <v>91</v>
      </c>
      <c r="H34" s="99" t="s">
        <v>92</v>
      </c>
      <c r="I34" s="99" t="s">
        <v>93</v>
      </c>
      <c r="J34" s="99" t="s">
        <v>94</v>
      </c>
      <c r="K34" s="99" t="s">
        <v>95</v>
      </c>
      <c r="L34" s="99" t="s">
        <v>96</v>
      </c>
      <c r="M34" s="99" t="s">
        <v>97</v>
      </c>
      <c r="N34" s="99" t="s">
        <v>98</v>
      </c>
      <c r="O34" s="100" t="s">
        <v>38</v>
      </c>
      <c r="P34" s="98" t="s">
        <v>41</v>
      </c>
      <c r="Q34" s="99">
        <v>56</v>
      </c>
      <c r="R34" s="99">
        <v>56</v>
      </c>
      <c r="S34" s="99">
        <v>56</v>
      </c>
      <c r="T34" s="99">
        <v>56</v>
      </c>
      <c r="U34" s="99">
        <v>56</v>
      </c>
      <c r="V34" s="99">
        <v>56</v>
      </c>
      <c r="W34" s="129">
        <v>56</v>
      </c>
      <c r="X34" s="129">
        <v>56</v>
      </c>
      <c r="Y34" s="129">
        <v>56</v>
      </c>
      <c r="Z34" s="99"/>
      <c r="AA34" s="99"/>
      <c r="AB34" s="99"/>
      <c r="AC34" s="130" t="s">
        <v>185</v>
      </c>
    </row>
    <row r="35" spans="1:29" x14ac:dyDescent="0.2">
      <c r="B35" s="98" t="s">
        <v>42</v>
      </c>
      <c r="C35" s="99" t="s">
        <v>99</v>
      </c>
      <c r="D35" s="99" t="s">
        <v>100</v>
      </c>
      <c r="E35" s="99" t="s">
        <v>101</v>
      </c>
      <c r="F35" s="99" t="s">
        <v>102</v>
      </c>
      <c r="G35" s="99" t="s">
        <v>103</v>
      </c>
      <c r="H35" s="99" t="s">
        <v>104</v>
      </c>
      <c r="I35" s="99" t="s">
        <v>105</v>
      </c>
      <c r="J35" s="99" t="s">
        <v>106</v>
      </c>
      <c r="K35" s="99" t="s">
        <v>107</v>
      </c>
      <c r="L35" s="99" t="s">
        <v>108</v>
      </c>
      <c r="M35" s="99" t="s">
        <v>109</v>
      </c>
      <c r="N35" s="99" t="s">
        <v>110</v>
      </c>
      <c r="O35" s="100" t="s">
        <v>38</v>
      </c>
      <c r="P35" s="98" t="s">
        <v>42</v>
      </c>
      <c r="Q35" s="131">
        <v>39</v>
      </c>
      <c r="R35" s="131">
        <v>39</v>
      </c>
      <c r="S35" s="131">
        <v>39</v>
      </c>
      <c r="T35" s="131">
        <v>39</v>
      </c>
      <c r="U35" s="99">
        <v>39</v>
      </c>
      <c r="V35" s="99">
        <v>39</v>
      </c>
      <c r="W35" s="99">
        <v>39</v>
      </c>
      <c r="X35" s="99">
        <v>39</v>
      </c>
      <c r="Y35" s="99">
        <v>39</v>
      </c>
      <c r="Z35" s="99"/>
      <c r="AA35" s="99"/>
      <c r="AB35" s="99"/>
    </row>
    <row r="36" spans="1:29" x14ac:dyDescent="0.2">
      <c r="B36" s="98" t="s">
        <v>43</v>
      </c>
      <c r="C36" s="99" t="s">
        <v>111</v>
      </c>
      <c r="D36" s="99" t="s">
        <v>112</v>
      </c>
      <c r="E36" s="99" t="s">
        <v>113</v>
      </c>
      <c r="F36" s="99" t="s">
        <v>114</v>
      </c>
      <c r="G36" s="99" t="s">
        <v>115</v>
      </c>
      <c r="H36" s="99" t="s">
        <v>116</v>
      </c>
      <c r="I36" s="99" t="s">
        <v>117</v>
      </c>
      <c r="J36" s="99" t="s">
        <v>118</v>
      </c>
      <c r="K36" s="99" t="s">
        <v>119</v>
      </c>
      <c r="L36" s="99" t="s">
        <v>120</v>
      </c>
      <c r="M36" s="99" t="s">
        <v>121</v>
      </c>
      <c r="N36" s="99" t="s">
        <v>122</v>
      </c>
      <c r="O36" s="100" t="s">
        <v>38</v>
      </c>
      <c r="P36" s="98" t="s">
        <v>43</v>
      </c>
      <c r="Q36" s="131">
        <v>39</v>
      </c>
      <c r="R36" s="131">
        <v>39</v>
      </c>
      <c r="S36" s="131">
        <v>39</v>
      </c>
      <c r="T36" s="131">
        <v>39</v>
      </c>
      <c r="U36" s="99">
        <v>39</v>
      </c>
      <c r="V36" s="99">
        <v>39</v>
      </c>
      <c r="W36" s="102">
        <v>39</v>
      </c>
      <c r="X36" s="102">
        <v>39</v>
      </c>
      <c r="Y36" s="99">
        <v>39</v>
      </c>
      <c r="Z36" s="99"/>
      <c r="AA36" s="99"/>
      <c r="AB36" s="99"/>
    </row>
    <row r="37" spans="1:29" x14ac:dyDescent="0.2">
      <c r="B37" s="98" t="s">
        <v>44</v>
      </c>
      <c r="C37" s="99" t="s">
        <v>123</v>
      </c>
      <c r="D37" s="99" t="s">
        <v>124</v>
      </c>
      <c r="E37" s="99" t="s">
        <v>125</v>
      </c>
      <c r="F37" s="99" t="s">
        <v>126</v>
      </c>
      <c r="G37" s="99" t="s">
        <v>127</v>
      </c>
      <c r="H37" s="99" t="s">
        <v>128</v>
      </c>
      <c r="I37" s="99" t="s">
        <v>129</v>
      </c>
      <c r="J37" s="99" t="s">
        <v>130</v>
      </c>
      <c r="K37" s="99" t="s">
        <v>131</v>
      </c>
      <c r="L37" s="99" t="s">
        <v>132</v>
      </c>
      <c r="M37" s="99" t="s">
        <v>133</v>
      </c>
      <c r="N37" s="99" t="s">
        <v>134</v>
      </c>
      <c r="O37" s="100" t="s">
        <v>38</v>
      </c>
      <c r="P37" s="98" t="s">
        <v>44</v>
      </c>
      <c r="Q37" s="99">
        <v>39</v>
      </c>
      <c r="R37" s="99">
        <v>39</v>
      </c>
      <c r="S37" s="99">
        <v>39</v>
      </c>
      <c r="T37" s="99">
        <v>39</v>
      </c>
      <c r="U37" s="99">
        <v>39</v>
      </c>
      <c r="V37" s="99">
        <v>39</v>
      </c>
      <c r="W37" s="129">
        <v>39</v>
      </c>
      <c r="X37" s="129">
        <v>39</v>
      </c>
      <c r="Y37" s="129">
        <v>39</v>
      </c>
      <c r="Z37" s="99"/>
      <c r="AA37" s="99"/>
      <c r="AB37" s="99"/>
    </row>
    <row r="38" spans="1:29" x14ac:dyDescent="0.2">
      <c r="B38" s="98" t="s">
        <v>45</v>
      </c>
      <c r="C38" s="99" t="s">
        <v>135</v>
      </c>
      <c r="D38" s="99" t="s">
        <v>136</v>
      </c>
      <c r="E38" s="99" t="s">
        <v>137</v>
      </c>
      <c r="F38" s="99" t="s">
        <v>138</v>
      </c>
      <c r="G38" s="99" t="s">
        <v>139</v>
      </c>
      <c r="H38" s="99" t="s">
        <v>140</v>
      </c>
      <c r="I38" s="99" t="s">
        <v>141</v>
      </c>
      <c r="J38" s="99" t="s">
        <v>142</v>
      </c>
      <c r="K38" s="99" t="s">
        <v>143</v>
      </c>
      <c r="L38" s="99" t="s">
        <v>144</v>
      </c>
      <c r="M38" s="99" t="s">
        <v>145</v>
      </c>
      <c r="N38" s="99" t="s">
        <v>146</v>
      </c>
      <c r="O38" s="100" t="s">
        <v>38</v>
      </c>
      <c r="P38" s="98" t="s">
        <v>45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</row>
    <row r="39" spans="1:29" x14ac:dyDescent="0.2">
      <c r="B39" s="98" t="s">
        <v>46</v>
      </c>
      <c r="C39" s="99" t="s">
        <v>147</v>
      </c>
      <c r="D39" s="99" t="s">
        <v>148</v>
      </c>
      <c r="E39" s="99" t="s">
        <v>149</v>
      </c>
      <c r="F39" s="99" t="s">
        <v>150</v>
      </c>
      <c r="G39" s="99" t="s">
        <v>151</v>
      </c>
      <c r="H39" s="99" t="s">
        <v>152</v>
      </c>
      <c r="I39" s="99" t="s">
        <v>153</v>
      </c>
      <c r="J39" s="99" t="s">
        <v>154</v>
      </c>
      <c r="K39" s="99" t="s">
        <v>155</v>
      </c>
      <c r="L39" s="99" t="s">
        <v>156</v>
      </c>
      <c r="M39" s="99" t="s">
        <v>157</v>
      </c>
      <c r="N39" s="99" t="s">
        <v>158</v>
      </c>
      <c r="O39" s="100" t="s">
        <v>38</v>
      </c>
      <c r="P39" s="98" t="s">
        <v>46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</row>
    <row r="41" spans="1:29" x14ac:dyDescent="0.2">
      <c r="A41" s="95" t="s">
        <v>47</v>
      </c>
      <c r="B41" s="96"/>
    </row>
    <row r="43" spans="1:29" x14ac:dyDescent="0.2">
      <c r="B43" s="97"/>
      <c r="C43" s="98">
        <v>1</v>
      </c>
      <c r="D43" s="98">
        <v>2</v>
      </c>
      <c r="E43" s="98">
        <v>3</v>
      </c>
      <c r="F43" s="98">
        <v>4</v>
      </c>
      <c r="G43" s="98">
        <v>5</v>
      </c>
      <c r="H43" s="98">
        <v>6</v>
      </c>
      <c r="I43" s="98">
        <v>7</v>
      </c>
      <c r="J43" s="98">
        <v>8</v>
      </c>
      <c r="K43" s="98">
        <v>9</v>
      </c>
      <c r="L43" s="98">
        <v>10</v>
      </c>
      <c r="M43" s="98">
        <v>11</v>
      </c>
      <c r="N43" s="98">
        <v>12</v>
      </c>
      <c r="R43" s="92" t="s">
        <v>56</v>
      </c>
    </row>
    <row r="44" spans="1:29" ht="18" x14ac:dyDescent="0.2">
      <c r="B44" s="221" t="s">
        <v>35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00" t="s">
        <v>48</v>
      </c>
      <c r="Q44" s="214">
        <v>56</v>
      </c>
      <c r="R44" s="106">
        <f>AVERAGE(C47:D47,F47,C55:I55,H47:J47)</f>
        <v>1063769.2307692308</v>
      </c>
    </row>
    <row r="45" spans="1:29" x14ac:dyDescent="0.2">
      <c r="B45" s="222"/>
      <c r="C45" s="135">
        <v>1</v>
      </c>
      <c r="D45" s="135">
        <v>1</v>
      </c>
      <c r="E45" s="134">
        <v>0</v>
      </c>
      <c r="F45" s="135">
        <v>1</v>
      </c>
      <c r="G45" s="134">
        <v>0</v>
      </c>
      <c r="H45" s="135">
        <v>1</v>
      </c>
      <c r="I45" s="135">
        <v>1</v>
      </c>
      <c r="J45" s="135">
        <v>1</v>
      </c>
      <c r="K45" s="134">
        <v>0</v>
      </c>
      <c r="L45" s="134">
        <v>0</v>
      </c>
      <c r="M45" s="134">
        <v>0</v>
      </c>
      <c r="N45" s="134">
        <v>0</v>
      </c>
      <c r="O45" s="100" t="s">
        <v>49</v>
      </c>
      <c r="Q45" s="215">
        <v>39</v>
      </c>
      <c r="R45" s="106">
        <f>AVERAGE(C71:J71,C79:F79,H79,J79)</f>
        <v>1227142.857142857</v>
      </c>
    </row>
    <row r="46" spans="1:29" x14ac:dyDescent="0.2">
      <c r="B46" s="222"/>
      <c r="C46" s="117">
        <v>1174</v>
      </c>
      <c r="D46" s="117">
        <v>1177.9000000000001</v>
      </c>
      <c r="E46" s="107">
        <v>0</v>
      </c>
      <c r="F46" s="117">
        <v>1174.4000000000001</v>
      </c>
      <c r="G46" s="107">
        <v>0</v>
      </c>
      <c r="H46" s="117">
        <v>1184.7</v>
      </c>
      <c r="I46" s="117">
        <v>1201.8</v>
      </c>
      <c r="J46" s="117">
        <v>1172.5</v>
      </c>
      <c r="K46" s="107">
        <v>0</v>
      </c>
      <c r="L46" s="107">
        <v>0</v>
      </c>
      <c r="M46" s="107">
        <v>0</v>
      </c>
      <c r="N46" s="107">
        <v>0</v>
      </c>
      <c r="O46" s="100" t="s">
        <v>50</v>
      </c>
    </row>
    <row r="47" spans="1:29" x14ac:dyDescent="0.2">
      <c r="B47" s="222"/>
      <c r="C47" s="111">
        <v>1080000</v>
      </c>
      <c r="D47" s="111">
        <v>1080000</v>
      </c>
      <c r="E47" s="109">
        <v>0</v>
      </c>
      <c r="F47" s="111">
        <v>1080000</v>
      </c>
      <c r="G47" s="109">
        <v>0</v>
      </c>
      <c r="H47" s="111">
        <v>1100000</v>
      </c>
      <c r="I47" s="111">
        <v>1120000</v>
      </c>
      <c r="J47" s="111">
        <v>1080000</v>
      </c>
      <c r="K47" s="109">
        <v>0</v>
      </c>
      <c r="L47" s="109">
        <v>0</v>
      </c>
      <c r="M47" s="109">
        <v>0</v>
      </c>
      <c r="N47" s="109">
        <v>0</v>
      </c>
      <c r="O47" s="100" t="s">
        <v>51</v>
      </c>
    </row>
    <row r="48" spans="1:29" ht="27" x14ac:dyDescent="0.2">
      <c r="B48" s="222"/>
      <c r="C48" s="113">
        <v>1219.5999999999999</v>
      </c>
      <c r="D48" s="113">
        <v>1268.4000000000001</v>
      </c>
      <c r="E48" s="109">
        <v>0</v>
      </c>
      <c r="F48" s="113">
        <v>1241.0999999999999</v>
      </c>
      <c r="G48" s="109">
        <v>0</v>
      </c>
      <c r="H48" s="113">
        <v>1235.9000000000001</v>
      </c>
      <c r="I48" s="121">
        <v>1320.9</v>
      </c>
      <c r="J48" s="113">
        <v>1215.7</v>
      </c>
      <c r="K48" s="109">
        <v>0</v>
      </c>
      <c r="L48" s="109">
        <v>0</v>
      </c>
      <c r="M48" s="109">
        <v>0</v>
      </c>
      <c r="N48" s="109">
        <v>0</v>
      </c>
      <c r="O48" s="100" t="s">
        <v>52</v>
      </c>
    </row>
    <row r="49" spans="2:15" ht="27" x14ac:dyDescent="0.2">
      <c r="B49" s="222"/>
      <c r="C49" s="112">
        <v>1128.5</v>
      </c>
      <c r="D49" s="112">
        <v>1087.3</v>
      </c>
      <c r="E49" s="109">
        <v>0</v>
      </c>
      <c r="F49" s="112">
        <v>1107.5999999999999</v>
      </c>
      <c r="G49" s="109">
        <v>0</v>
      </c>
      <c r="H49" s="112">
        <v>1133.5</v>
      </c>
      <c r="I49" s="112">
        <v>1082.8</v>
      </c>
      <c r="J49" s="112">
        <v>1129.3</v>
      </c>
      <c r="K49" s="109">
        <v>0</v>
      </c>
      <c r="L49" s="109">
        <v>0</v>
      </c>
      <c r="M49" s="109">
        <v>0</v>
      </c>
      <c r="N49" s="109">
        <v>0</v>
      </c>
      <c r="O49" s="100" t="s">
        <v>53</v>
      </c>
    </row>
    <row r="50" spans="2:15" ht="18" x14ac:dyDescent="0.2">
      <c r="B50" s="222"/>
      <c r="C50" s="113">
        <v>4130.3999999999996</v>
      </c>
      <c r="D50" s="113">
        <v>4078.8</v>
      </c>
      <c r="E50" s="109">
        <v>0</v>
      </c>
      <c r="F50" s="113">
        <v>4122.7</v>
      </c>
      <c r="G50" s="109">
        <v>0</v>
      </c>
      <c r="H50" s="113">
        <v>4207.6000000000004</v>
      </c>
      <c r="I50" s="113">
        <v>4082.4</v>
      </c>
      <c r="J50" s="113">
        <v>4104.8</v>
      </c>
      <c r="K50" s="109">
        <v>0</v>
      </c>
      <c r="L50" s="109">
        <v>0</v>
      </c>
      <c r="M50" s="109">
        <v>0</v>
      </c>
      <c r="N50" s="109">
        <v>0</v>
      </c>
      <c r="O50" s="100" t="s">
        <v>54</v>
      </c>
    </row>
    <row r="51" spans="2:15" ht="18" x14ac:dyDescent="0.2">
      <c r="B51" s="223"/>
      <c r="C51" s="116">
        <v>0.85599999999999998</v>
      </c>
      <c r="D51" s="124">
        <v>0.73499999999999999</v>
      </c>
      <c r="E51" s="114">
        <v>0</v>
      </c>
      <c r="F51" s="122">
        <v>0.79600000000000004</v>
      </c>
      <c r="G51" s="114">
        <v>0</v>
      </c>
      <c r="H51" s="116">
        <v>0.84099999999999997</v>
      </c>
      <c r="I51" s="178">
        <v>0.67200000000000004</v>
      </c>
      <c r="J51" s="116">
        <v>0.86299999999999999</v>
      </c>
      <c r="K51" s="114">
        <v>0</v>
      </c>
      <c r="L51" s="114">
        <v>0</v>
      </c>
      <c r="M51" s="114">
        <v>0</v>
      </c>
      <c r="N51" s="114">
        <v>0</v>
      </c>
      <c r="O51" s="100" t="s">
        <v>55</v>
      </c>
    </row>
    <row r="52" spans="2:15" ht="18" x14ac:dyDescent="0.2">
      <c r="B52" s="221" t="s">
        <v>39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00" t="s">
        <v>48</v>
      </c>
    </row>
    <row r="53" spans="2:15" x14ac:dyDescent="0.2">
      <c r="B53" s="222"/>
      <c r="C53" s="135">
        <v>1</v>
      </c>
      <c r="D53" s="135">
        <v>1</v>
      </c>
      <c r="E53" s="135">
        <v>1</v>
      </c>
      <c r="F53" s="135">
        <v>1</v>
      </c>
      <c r="G53" s="135">
        <v>1</v>
      </c>
      <c r="H53" s="135">
        <v>1</v>
      </c>
      <c r="I53" s="135">
        <v>1</v>
      </c>
      <c r="J53" s="134">
        <v>0</v>
      </c>
      <c r="K53" s="134">
        <v>0</v>
      </c>
      <c r="L53" s="134">
        <v>0</v>
      </c>
      <c r="M53" s="134">
        <v>0</v>
      </c>
      <c r="N53" s="134">
        <v>0</v>
      </c>
      <c r="O53" s="100" t="s">
        <v>49</v>
      </c>
    </row>
    <row r="54" spans="2:15" x14ac:dyDescent="0.2">
      <c r="B54" s="222"/>
      <c r="C54" s="117">
        <v>1261.5</v>
      </c>
      <c r="D54" s="117">
        <v>1203.8</v>
      </c>
      <c r="E54" s="108">
        <v>1151.7</v>
      </c>
      <c r="F54" s="108">
        <v>1099.2</v>
      </c>
      <c r="G54" s="117">
        <v>1191.7</v>
      </c>
      <c r="H54" s="210">
        <v>1060.3</v>
      </c>
      <c r="I54" s="108">
        <v>1095.5999999999999</v>
      </c>
      <c r="J54" s="107">
        <v>0</v>
      </c>
      <c r="K54" s="107">
        <v>0</v>
      </c>
      <c r="L54" s="107">
        <v>0</v>
      </c>
      <c r="M54" s="107">
        <v>0</v>
      </c>
      <c r="N54" s="107">
        <v>0</v>
      </c>
      <c r="O54" s="100" t="s">
        <v>50</v>
      </c>
    </row>
    <row r="55" spans="2:15" x14ac:dyDescent="0.2">
      <c r="B55" s="222"/>
      <c r="C55" s="118">
        <v>1240000</v>
      </c>
      <c r="D55" s="111">
        <v>1140000</v>
      </c>
      <c r="E55" s="111">
        <v>1040000</v>
      </c>
      <c r="F55" s="110">
        <v>944000</v>
      </c>
      <c r="G55" s="111">
        <v>1110000</v>
      </c>
      <c r="H55" s="180">
        <v>882000</v>
      </c>
      <c r="I55" s="110">
        <v>933000</v>
      </c>
      <c r="J55" s="109">
        <v>0</v>
      </c>
      <c r="K55" s="109">
        <v>0</v>
      </c>
      <c r="L55" s="109">
        <v>0</v>
      </c>
      <c r="M55" s="109">
        <v>0</v>
      </c>
      <c r="N55" s="109">
        <v>0</v>
      </c>
      <c r="O55" s="100" t="s">
        <v>51</v>
      </c>
    </row>
    <row r="56" spans="2:15" ht="27" x14ac:dyDescent="0.2">
      <c r="B56" s="222"/>
      <c r="C56" s="121">
        <v>1359.6</v>
      </c>
      <c r="D56" s="113">
        <v>1262.5999999999999</v>
      </c>
      <c r="E56" s="113">
        <v>1182.7</v>
      </c>
      <c r="F56" s="112">
        <v>1177</v>
      </c>
      <c r="G56" s="121">
        <v>1298.4000000000001</v>
      </c>
      <c r="H56" s="112">
        <v>1085.0999999999999</v>
      </c>
      <c r="I56" s="113">
        <v>1204.7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0" t="s">
        <v>52</v>
      </c>
    </row>
    <row r="57" spans="2:15" ht="27" x14ac:dyDescent="0.2">
      <c r="B57" s="222"/>
      <c r="C57" s="113">
        <v>1163.4000000000001</v>
      </c>
      <c r="D57" s="112">
        <v>1145</v>
      </c>
      <c r="E57" s="112">
        <v>1120.8</v>
      </c>
      <c r="F57" s="141">
        <v>1021.3</v>
      </c>
      <c r="G57" s="112">
        <v>1084.9000000000001</v>
      </c>
      <c r="H57" s="141">
        <v>1035.4000000000001</v>
      </c>
      <c r="I57" s="141">
        <v>986.5</v>
      </c>
      <c r="J57" s="109">
        <v>0</v>
      </c>
      <c r="K57" s="109">
        <v>0</v>
      </c>
      <c r="L57" s="109">
        <v>0</v>
      </c>
      <c r="M57" s="109">
        <v>0</v>
      </c>
      <c r="N57" s="109">
        <v>0</v>
      </c>
      <c r="O57" s="100" t="s">
        <v>53</v>
      </c>
    </row>
    <row r="58" spans="2:15" ht="18" x14ac:dyDescent="0.2">
      <c r="B58" s="222"/>
      <c r="C58" s="113">
        <v>4265.2</v>
      </c>
      <c r="D58" s="121">
        <v>4509.3999999999996</v>
      </c>
      <c r="E58" s="112">
        <v>3933.7</v>
      </c>
      <c r="F58" s="112">
        <v>3812.6</v>
      </c>
      <c r="G58" s="113">
        <v>4079</v>
      </c>
      <c r="H58" s="141">
        <v>3585.5</v>
      </c>
      <c r="I58" s="112">
        <v>3951.7</v>
      </c>
      <c r="J58" s="109">
        <v>0</v>
      </c>
      <c r="K58" s="109">
        <v>0</v>
      </c>
      <c r="L58" s="109">
        <v>0</v>
      </c>
      <c r="M58" s="109">
        <v>0</v>
      </c>
      <c r="N58" s="109">
        <v>0</v>
      </c>
      <c r="O58" s="100" t="s">
        <v>54</v>
      </c>
    </row>
    <row r="59" spans="2:15" ht="18" x14ac:dyDescent="0.2">
      <c r="B59" s="223"/>
      <c r="C59" s="124">
        <v>0.73199999999999998</v>
      </c>
      <c r="D59" s="122">
        <v>0.82199999999999995</v>
      </c>
      <c r="E59" s="116">
        <v>0.89800000000000002</v>
      </c>
      <c r="F59" s="124">
        <v>0.753</v>
      </c>
      <c r="G59" s="124">
        <v>0.69799999999999995</v>
      </c>
      <c r="H59" s="115">
        <v>0.91100000000000003</v>
      </c>
      <c r="I59" s="178">
        <v>0.67100000000000004</v>
      </c>
      <c r="J59" s="114">
        <v>0</v>
      </c>
      <c r="K59" s="114">
        <v>0</v>
      </c>
      <c r="L59" s="114">
        <v>0</v>
      </c>
      <c r="M59" s="114">
        <v>0</v>
      </c>
      <c r="N59" s="114">
        <v>0</v>
      </c>
      <c r="O59" s="100" t="s">
        <v>55</v>
      </c>
    </row>
    <row r="60" spans="2:15" ht="18" x14ac:dyDescent="0.2">
      <c r="B60" s="221" t="s">
        <v>41</v>
      </c>
      <c r="C60" s="133"/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00" t="s">
        <v>48</v>
      </c>
    </row>
    <row r="61" spans="2:15" x14ac:dyDescent="0.2">
      <c r="B61" s="222"/>
      <c r="C61" s="135">
        <v>1</v>
      </c>
      <c r="D61" s="135">
        <v>1</v>
      </c>
      <c r="E61" s="135">
        <v>1</v>
      </c>
      <c r="F61" s="135">
        <v>1</v>
      </c>
      <c r="G61" s="135">
        <v>1</v>
      </c>
      <c r="H61" s="135">
        <v>1</v>
      </c>
      <c r="I61" s="135">
        <v>1</v>
      </c>
      <c r="J61" s="135">
        <v>1</v>
      </c>
      <c r="K61" s="135">
        <v>1</v>
      </c>
      <c r="L61" s="134">
        <v>0</v>
      </c>
      <c r="M61" s="134">
        <v>0</v>
      </c>
      <c r="N61" s="134">
        <v>0</v>
      </c>
      <c r="O61" s="100" t="s">
        <v>49</v>
      </c>
    </row>
    <row r="62" spans="2:15" x14ac:dyDescent="0.2">
      <c r="B62" s="222"/>
      <c r="C62" s="117">
        <v>1254</v>
      </c>
      <c r="D62" s="108">
        <v>1101.9000000000001</v>
      </c>
      <c r="E62" s="108">
        <v>1087.8</v>
      </c>
      <c r="F62" s="117">
        <v>1214.8</v>
      </c>
      <c r="G62" s="108">
        <v>1071.5999999999999</v>
      </c>
      <c r="H62" s="210">
        <v>1034.5</v>
      </c>
      <c r="I62" s="108">
        <v>1129.4000000000001</v>
      </c>
      <c r="J62" s="117">
        <v>1175.5</v>
      </c>
      <c r="K62" s="108">
        <v>1121.7</v>
      </c>
      <c r="L62" s="107">
        <v>0</v>
      </c>
      <c r="M62" s="107">
        <v>0</v>
      </c>
      <c r="N62" s="107">
        <v>0</v>
      </c>
      <c r="O62" s="100" t="s">
        <v>50</v>
      </c>
    </row>
    <row r="63" spans="2:15" x14ac:dyDescent="0.2">
      <c r="B63" s="222"/>
      <c r="C63" s="118">
        <v>1230000</v>
      </c>
      <c r="D63" s="110">
        <v>952000</v>
      </c>
      <c r="E63" s="180">
        <v>929000</v>
      </c>
      <c r="F63" s="118">
        <v>1150000</v>
      </c>
      <c r="G63" s="180">
        <v>901000</v>
      </c>
      <c r="H63" s="180">
        <v>838000</v>
      </c>
      <c r="I63" s="110">
        <v>1000000</v>
      </c>
      <c r="J63" s="111">
        <v>1080000</v>
      </c>
      <c r="K63" s="110">
        <v>987000</v>
      </c>
      <c r="L63" s="109">
        <v>0</v>
      </c>
      <c r="M63" s="109">
        <v>0</v>
      </c>
      <c r="N63" s="109">
        <v>0</v>
      </c>
      <c r="O63" s="100" t="s">
        <v>51</v>
      </c>
    </row>
    <row r="64" spans="2:15" ht="27" x14ac:dyDescent="0.2">
      <c r="B64" s="222"/>
      <c r="C64" s="121">
        <v>1296.5999999999999</v>
      </c>
      <c r="D64" s="112">
        <v>1146.7</v>
      </c>
      <c r="E64" s="112">
        <v>1105</v>
      </c>
      <c r="F64" s="121">
        <v>1297</v>
      </c>
      <c r="G64" s="112">
        <v>1108.3</v>
      </c>
      <c r="H64" s="112">
        <v>1087.9000000000001</v>
      </c>
      <c r="I64" s="112">
        <v>1136.3</v>
      </c>
      <c r="J64" s="113">
        <v>1259.4000000000001</v>
      </c>
      <c r="K64" s="112">
        <v>1168.0999999999999</v>
      </c>
      <c r="L64" s="109">
        <v>0</v>
      </c>
      <c r="M64" s="109">
        <v>0</v>
      </c>
      <c r="N64" s="109">
        <v>0</v>
      </c>
      <c r="O64" s="100" t="s">
        <v>52</v>
      </c>
    </row>
    <row r="65" spans="2:15" ht="27" x14ac:dyDescent="0.2">
      <c r="B65" s="222"/>
      <c r="C65" s="113">
        <v>1211.3</v>
      </c>
      <c r="D65" s="112">
        <v>1057</v>
      </c>
      <c r="E65" s="112">
        <v>1070.5</v>
      </c>
      <c r="F65" s="112">
        <v>1132.5</v>
      </c>
      <c r="G65" s="141">
        <v>1035</v>
      </c>
      <c r="H65" s="141">
        <v>981.2</v>
      </c>
      <c r="I65" s="112">
        <v>1122.5</v>
      </c>
      <c r="J65" s="112">
        <v>1091.5</v>
      </c>
      <c r="K65" s="112">
        <v>1075.4000000000001</v>
      </c>
      <c r="L65" s="109">
        <v>0</v>
      </c>
      <c r="M65" s="109">
        <v>0</v>
      </c>
      <c r="N65" s="109">
        <v>0</v>
      </c>
      <c r="O65" s="100" t="s">
        <v>53</v>
      </c>
    </row>
    <row r="66" spans="2:15" ht="18" x14ac:dyDescent="0.2">
      <c r="B66" s="222"/>
      <c r="C66" s="113">
        <v>4270.7</v>
      </c>
      <c r="D66" s="112">
        <v>3806.8</v>
      </c>
      <c r="E66" s="112">
        <v>3697.9</v>
      </c>
      <c r="F66" s="121">
        <v>4436.8</v>
      </c>
      <c r="G66" s="141">
        <v>3622</v>
      </c>
      <c r="H66" s="112">
        <v>3736.3</v>
      </c>
      <c r="I66" s="112">
        <v>3780.9</v>
      </c>
      <c r="J66" s="112">
        <v>3925.2</v>
      </c>
      <c r="K66" s="112">
        <v>3805.8</v>
      </c>
      <c r="L66" s="109">
        <v>0</v>
      </c>
      <c r="M66" s="109">
        <v>0</v>
      </c>
      <c r="N66" s="109">
        <v>0</v>
      </c>
      <c r="O66" s="100" t="s">
        <v>54</v>
      </c>
    </row>
    <row r="67" spans="2:15" ht="18" x14ac:dyDescent="0.2">
      <c r="B67" s="223"/>
      <c r="C67" s="116">
        <v>0.873</v>
      </c>
      <c r="D67" s="116">
        <v>0.85</v>
      </c>
      <c r="E67" s="115">
        <v>0.93899999999999995</v>
      </c>
      <c r="F67" s="124">
        <v>0.76300000000000001</v>
      </c>
      <c r="G67" s="116">
        <v>0.872</v>
      </c>
      <c r="H67" s="122">
        <v>0.81299999999999994</v>
      </c>
      <c r="I67" s="115">
        <v>0.97599999999999998</v>
      </c>
      <c r="J67" s="124">
        <v>0.751</v>
      </c>
      <c r="K67" s="116">
        <v>0.84799999999999998</v>
      </c>
      <c r="L67" s="114">
        <v>0</v>
      </c>
      <c r="M67" s="114">
        <v>0</v>
      </c>
      <c r="N67" s="114">
        <v>0</v>
      </c>
      <c r="O67" s="100" t="s">
        <v>55</v>
      </c>
    </row>
    <row r="68" spans="2:15" ht="18" x14ac:dyDescent="0.2">
      <c r="B68" s="221" t="s">
        <v>42</v>
      </c>
      <c r="C68" s="133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00" t="s">
        <v>48</v>
      </c>
    </row>
    <row r="69" spans="2:15" x14ac:dyDescent="0.2">
      <c r="B69" s="222"/>
      <c r="C69" s="135">
        <v>1</v>
      </c>
      <c r="D69" s="135">
        <v>1</v>
      </c>
      <c r="E69" s="135">
        <v>1</v>
      </c>
      <c r="F69" s="135">
        <v>1</v>
      </c>
      <c r="G69" s="135">
        <v>1</v>
      </c>
      <c r="H69" s="135">
        <v>1</v>
      </c>
      <c r="I69" s="135">
        <v>1</v>
      </c>
      <c r="J69" s="135">
        <v>1</v>
      </c>
      <c r="K69" s="134">
        <v>0</v>
      </c>
      <c r="L69" s="134">
        <v>0</v>
      </c>
      <c r="M69" s="134">
        <v>0</v>
      </c>
      <c r="N69" s="134">
        <v>0</v>
      </c>
      <c r="O69" s="100" t="s">
        <v>49</v>
      </c>
    </row>
    <row r="70" spans="2:15" x14ac:dyDescent="0.2">
      <c r="B70" s="222"/>
      <c r="C70" s="117">
        <v>1244.0999999999999</v>
      </c>
      <c r="D70" s="117">
        <v>1237.5</v>
      </c>
      <c r="E70" s="119">
        <v>1312.5</v>
      </c>
      <c r="F70" s="119">
        <v>1337.6</v>
      </c>
      <c r="G70" s="119">
        <v>1321.2</v>
      </c>
      <c r="H70" s="117">
        <v>1186.8</v>
      </c>
      <c r="I70" s="117">
        <v>1204.5</v>
      </c>
      <c r="J70" s="117">
        <v>1216.3</v>
      </c>
      <c r="K70" s="107">
        <v>0</v>
      </c>
      <c r="L70" s="107">
        <v>0</v>
      </c>
      <c r="M70" s="107">
        <v>0</v>
      </c>
      <c r="N70" s="107">
        <v>0</v>
      </c>
      <c r="O70" s="100" t="s">
        <v>50</v>
      </c>
    </row>
    <row r="71" spans="2:15" x14ac:dyDescent="0.2">
      <c r="B71" s="222"/>
      <c r="C71" s="118">
        <v>1210000</v>
      </c>
      <c r="D71" s="118">
        <v>1200000</v>
      </c>
      <c r="E71" s="120">
        <v>1350000</v>
      </c>
      <c r="F71" s="120">
        <v>1400000</v>
      </c>
      <c r="G71" s="120">
        <v>1370000</v>
      </c>
      <c r="H71" s="111">
        <v>1100000</v>
      </c>
      <c r="I71" s="111">
        <v>1140000</v>
      </c>
      <c r="J71" s="118">
        <v>1160000</v>
      </c>
      <c r="K71" s="109">
        <v>0</v>
      </c>
      <c r="L71" s="109">
        <v>0</v>
      </c>
      <c r="M71" s="109">
        <v>0</v>
      </c>
      <c r="N71" s="109">
        <v>0</v>
      </c>
      <c r="O71" s="100" t="s">
        <v>51</v>
      </c>
    </row>
    <row r="72" spans="2:15" ht="27" x14ac:dyDescent="0.2">
      <c r="B72" s="222"/>
      <c r="C72" s="121">
        <v>1281.5</v>
      </c>
      <c r="D72" s="121">
        <v>1316.3</v>
      </c>
      <c r="E72" s="121">
        <v>1368.7</v>
      </c>
      <c r="F72" s="121">
        <v>1376</v>
      </c>
      <c r="G72" s="121">
        <v>1342.1</v>
      </c>
      <c r="H72" s="113">
        <v>1253.0999999999999</v>
      </c>
      <c r="I72" s="113">
        <v>1252.2</v>
      </c>
      <c r="J72" s="113">
        <v>1245</v>
      </c>
      <c r="K72" s="109">
        <v>0</v>
      </c>
      <c r="L72" s="109">
        <v>0</v>
      </c>
      <c r="M72" s="109">
        <v>0</v>
      </c>
      <c r="N72" s="109">
        <v>0</v>
      </c>
      <c r="O72" s="100" t="s">
        <v>52</v>
      </c>
    </row>
    <row r="73" spans="2:15" ht="27" x14ac:dyDescent="0.2">
      <c r="B73" s="222"/>
      <c r="C73" s="113">
        <v>1206.8</v>
      </c>
      <c r="D73" s="113">
        <v>1158.7</v>
      </c>
      <c r="E73" s="121">
        <v>1256.2</v>
      </c>
      <c r="F73" s="121">
        <v>1299.3</v>
      </c>
      <c r="G73" s="121">
        <v>1300.3</v>
      </c>
      <c r="H73" s="112">
        <v>1120.5</v>
      </c>
      <c r="I73" s="113">
        <v>1156.8</v>
      </c>
      <c r="J73" s="113">
        <v>1187.5</v>
      </c>
      <c r="K73" s="109">
        <v>0</v>
      </c>
      <c r="L73" s="109">
        <v>0</v>
      </c>
      <c r="M73" s="109">
        <v>0</v>
      </c>
      <c r="N73" s="109">
        <v>0</v>
      </c>
      <c r="O73" s="100" t="s">
        <v>53</v>
      </c>
    </row>
    <row r="74" spans="2:15" ht="18" x14ac:dyDescent="0.2">
      <c r="B74" s="222"/>
      <c r="C74" s="113">
        <v>4276.2</v>
      </c>
      <c r="D74" s="113">
        <v>4258.2</v>
      </c>
      <c r="E74" s="121">
        <v>4422.3999999999996</v>
      </c>
      <c r="F74" s="121">
        <v>4542.8999999999996</v>
      </c>
      <c r="G74" s="121">
        <v>4419.2</v>
      </c>
      <c r="H74" s="113">
        <v>4190</v>
      </c>
      <c r="I74" s="113">
        <v>4062.6</v>
      </c>
      <c r="J74" s="121">
        <v>4331.5</v>
      </c>
      <c r="K74" s="109">
        <v>0</v>
      </c>
      <c r="L74" s="109">
        <v>0</v>
      </c>
      <c r="M74" s="109">
        <v>0</v>
      </c>
      <c r="N74" s="109">
        <v>0</v>
      </c>
      <c r="O74" s="100" t="s">
        <v>54</v>
      </c>
    </row>
    <row r="75" spans="2:15" ht="18" x14ac:dyDescent="0.2">
      <c r="B75" s="223"/>
      <c r="C75" s="116">
        <v>0.88700000000000001</v>
      </c>
      <c r="D75" s="122">
        <v>0.77500000000000002</v>
      </c>
      <c r="E75" s="116">
        <v>0.84199999999999997</v>
      </c>
      <c r="F75" s="116">
        <v>0.89200000000000002</v>
      </c>
      <c r="G75" s="115">
        <v>0.93899999999999995</v>
      </c>
      <c r="H75" s="122">
        <v>0.8</v>
      </c>
      <c r="I75" s="116">
        <v>0.85299999999999998</v>
      </c>
      <c r="J75" s="115">
        <v>0.91</v>
      </c>
      <c r="K75" s="114">
        <v>0</v>
      </c>
      <c r="L75" s="114">
        <v>0</v>
      </c>
      <c r="M75" s="114">
        <v>0</v>
      </c>
      <c r="N75" s="114">
        <v>0</v>
      </c>
      <c r="O75" s="100" t="s">
        <v>55</v>
      </c>
    </row>
    <row r="76" spans="2:15" ht="18" x14ac:dyDescent="0.2">
      <c r="B76" s="221" t="s">
        <v>43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00" t="s">
        <v>48</v>
      </c>
    </row>
    <row r="77" spans="2:15" x14ac:dyDescent="0.2">
      <c r="B77" s="222"/>
      <c r="C77" s="135">
        <v>1</v>
      </c>
      <c r="D77" s="135">
        <v>1</v>
      </c>
      <c r="E77" s="135">
        <v>1</v>
      </c>
      <c r="F77" s="135">
        <v>1</v>
      </c>
      <c r="G77" s="134">
        <v>0</v>
      </c>
      <c r="H77" s="135">
        <v>1</v>
      </c>
      <c r="I77" s="134">
        <v>0</v>
      </c>
      <c r="J77" s="135">
        <v>1</v>
      </c>
      <c r="K77" s="134">
        <v>0</v>
      </c>
      <c r="L77" s="134">
        <v>0</v>
      </c>
      <c r="M77" s="134">
        <v>0</v>
      </c>
      <c r="N77" s="134">
        <v>0</v>
      </c>
      <c r="O77" s="100" t="s">
        <v>49</v>
      </c>
    </row>
    <row r="78" spans="2:15" x14ac:dyDescent="0.2">
      <c r="B78" s="222"/>
      <c r="C78" s="119">
        <v>1358.8</v>
      </c>
      <c r="D78" s="117">
        <v>1232.5</v>
      </c>
      <c r="E78" s="117">
        <v>1226.7</v>
      </c>
      <c r="F78" s="117">
        <v>1192.9000000000001</v>
      </c>
      <c r="G78" s="107">
        <v>0</v>
      </c>
      <c r="H78" s="117">
        <v>1208</v>
      </c>
      <c r="I78" s="107">
        <v>0</v>
      </c>
      <c r="J78" s="117">
        <v>1217.3</v>
      </c>
      <c r="K78" s="107">
        <v>0</v>
      </c>
      <c r="L78" s="107">
        <v>0</v>
      </c>
      <c r="M78" s="107">
        <v>0</v>
      </c>
      <c r="N78" s="107">
        <v>0</v>
      </c>
      <c r="O78" s="100" t="s">
        <v>50</v>
      </c>
    </row>
    <row r="79" spans="2:15" x14ac:dyDescent="0.2">
      <c r="B79" s="222"/>
      <c r="C79" s="120">
        <v>1450000</v>
      </c>
      <c r="D79" s="118">
        <v>1190000</v>
      </c>
      <c r="E79" s="118">
        <v>1180000</v>
      </c>
      <c r="F79" s="111">
        <v>1120000</v>
      </c>
      <c r="G79" s="109">
        <v>0</v>
      </c>
      <c r="H79" s="118">
        <v>1150000</v>
      </c>
      <c r="I79" s="109">
        <v>0</v>
      </c>
      <c r="J79" s="118">
        <v>1160000</v>
      </c>
      <c r="K79" s="109">
        <v>0</v>
      </c>
      <c r="L79" s="109">
        <v>0</v>
      </c>
      <c r="M79" s="109">
        <v>0</v>
      </c>
      <c r="N79" s="109">
        <v>0</v>
      </c>
      <c r="O79" s="100" t="s">
        <v>51</v>
      </c>
    </row>
    <row r="80" spans="2:15" ht="27" x14ac:dyDescent="0.2">
      <c r="B80" s="222"/>
      <c r="C80" s="121">
        <v>1372.5</v>
      </c>
      <c r="D80" s="113">
        <v>1266.5</v>
      </c>
      <c r="E80" s="113">
        <v>1248.5999999999999</v>
      </c>
      <c r="F80" s="113">
        <v>1213.0999999999999</v>
      </c>
      <c r="G80" s="109">
        <v>0</v>
      </c>
      <c r="H80" s="113">
        <v>1225.2</v>
      </c>
      <c r="I80" s="109">
        <v>0</v>
      </c>
      <c r="J80" s="113">
        <v>1238.9000000000001</v>
      </c>
      <c r="K80" s="109">
        <v>0</v>
      </c>
      <c r="L80" s="109">
        <v>0</v>
      </c>
      <c r="M80" s="109">
        <v>0</v>
      </c>
      <c r="N80" s="109">
        <v>0</v>
      </c>
      <c r="O80" s="100" t="s">
        <v>52</v>
      </c>
    </row>
    <row r="81" spans="2:15" ht="27" x14ac:dyDescent="0.2">
      <c r="B81" s="222"/>
      <c r="C81" s="121">
        <v>1345.1</v>
      </c>
      <c r="D81" s="113">
        <v>1198.5999999999999</v>
      </c>
      <c r="E81" s="113">
        <v>1204.8</v>
      </c>
      <c r="F81" s="113">
        <v>1172.7</v>
      </c>
      <c r="G81" s="109">
        <v>0</v>
      </c>
      <c r="H81" s="113">
        <v>1190.8</v>
      </c>
      <c r="I81" s="109">
        <v>0</v>
      </c>
      <c r="J81" s="113">
        <v>1195.7</v>
      </c>
      <c r="K81" s="109">
        <v>0</v>
      </c>
      <c r="L81" s="109">
        <v>0</v>
      </c>
      <c r="M81" s="109">
        <v>0</v>
      </c>
      <c r="N81" s="109">
        <v>0</v>
      </c>
      <c r="O81" s="100" t="s">
        <v>53</v>
      </c>
    </row>
    <row r="82" spans="2:15" ht="18" x14ac:dyDescent="0.2">
      <c r="B82" s="222"/>
      <c r="C82" s="121">
        <v>4613.2</v>
      </c>
      <c r="D82" s="121">
        <v>4293.5</v>
      </c>
      <c r="E82" s="121">
        <v>4478.8</v>
      </c>
      <c r="F82" s="113">
        <v>4113.5</v>
      </c>
      <c r="G82" s="109">
        <v>0</v>
      </c>
      <c r="H82" s="113">
        <v>4126.8999999999996</v>
      </c>
      <c r="I82" s="109">
        <v>0</v>
      </c>
      <c r="J82" s="113">
        <v>4143.8999999999996</v>
      </c>
      <c r="K82" s="109">
        <v>0</v>
      </c>
      <c r="L82" s="109">
        <v>0</v>
      </c>
      <c r="M82" s="109">
        <v>0</v>
      </c>
      <c r="N82" s="109">
        <v>0</v>
      </c>
      <c r="O82" s="100" t="s">
        <v>54</v>
      </c>
    </row>
    <row r="83" spans="2:15" ht="18" x14ac:dyDescent="0.2">
      <c r="B83" s="223"/>
      <c r="C83" s="115">
        <v>0.96</v>
      </c>
      <c r="D83" s="116">
        <v>0.89600000000000002</v>
      </c>
      <c r="E83" s="115">
        <v>0.93100000000000005</v>
      </c>
      <c r="F83" s="115">
        <v>0.93500000000000005</v>
      </c>
      <c r="G83" s="114">
        <v>0</v>
      </c>
      <c r="H83" s="115">
        <v>0.94499999999999995</v>
      </c>
      <c r="I83" s="114">
        <v>0</v>
      </c>
      <c r="J83" s="115">
        <v>0.93100000000000005</v>
      </c>
      <c r="K83" s="114">
        <v>0</v>
      </c>
      <c r="L83" s="114">
        <v>0</v>
      </c>
      <c r="M83" s="114">
        <v>0</v>
      </c>
      <c r="N83" s="114">
        <v>0</v>
      </c>
      <c r="O83" s="100" t="s">
        <v>55</v>
      </c>
    </row>
    <row r="84" spans="2:15" ht="18" x14ac:dyDescent="0.2">
      <c r="B84" s="221" t="s">
        <v>44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00" t="s">
        <v>48</v>
      </c>
    </row>
    <row r="85" spans="2:15" x14ac:dyDescent="0.2">
      <c r="B85" s="222"/>
      <c r="C85" s="135">
        <v>1</v>
      </c>
      <c r="D85" s="134">
        <v>0</v>
      </c>
      <c r="E85" s="135">
        <v>1</v>
      </c>
      <c r="F85" s="134">
        <v>0</v>
      </c>
      <c r="G85" s="135">
        <v>1</v>
      </c>
      <c r="H85" s="135">
        <v>1</v>
      </c>
      <c r="I85" s="135">
        <v>1</v>
      </c>
      <c r="J85" s="135">
        <v>1</v>
      </c>
      <c r="K85" s="135">
        <v>1</v>
      </c>
      <c r="L85" s="134">
        <v>0</v>
      </c>
      <c r="M85" s="134">
        <v>0</v>
      </c>
      <c r="N85" s="134">
        <v>0</v>
      </c>
      <c r="O85" s="100" t="s">
        <v>49</v>
      </c>
    </row>
    <row r="86" spans="2:15" x14ac:dyDescent="0.2">
      <c r="B86" s="222"/>
      <c r="C86" s="119">
        <v>1335.7</v>
      </c>
      <c r="D86" s="107">
        <v>0</v>
      </c>
      <c r="E86" s="117">
        <v>1231.0999999999999</v>
      </c>
      <c r="F86" s="107">
        <v>0</v>
      </c>
      <c r="G86" s="117">
        <v>1238</v>
      </c>
      <c r="H86" s="117">
        <v>1216.4000000000001</v>
      </c>
      <c r="I86" s="117">
        <v>1218.9000000000001</v>
      </c>
      <c r="J86" s="119">
        <v>1285.5999999999999</v>
      </c>
      <c r="K86" s="117">
        <v>1226.3</v>
      </c>
      <c r="L86" s="107">
        <v>0</v>
      </c>
      <c r="M86" s="107">
        <v>0</v>
      </c>
      <c r="N86" s="107">
        <v>0</v>
      </c>
      <c r="O86" s="100" t="s">
        <v>50</v>
      </c>
    </row>
    <row r="87" spans="2:15" x14ac:dyDescent="0.2">
      <c r="B87" s="222"/>
      <c r="C87" s="120">
        <v>1400000</v>
      </c>
      <c r="D87" s="109">
        <v>0</v>
      </c>
      <c r="E87" s="118">
        <v>1180000</v>
      </c>
      <c r="F87" s="109">
        <v>0</v>
      </c>
      <c r="G87" s="118">
        <v>1200000</v>
      </c>
      <c r="H87" s="118">
        <v>1160000</v>
      </c>
      <c r="I87" s="118">
        <v>1160000</v>
      </c>
      <c r="J87" s="123">
        <v>1300000</v>
      </c>
      <c r="K87" s="118">
        <v>1180000</v>
      </c>
      <c r="L87" s="109">
        <v>0</v>
      </c>
      <c r="M87" s="109">
        <v>0</v>
      </c>
      <c r="N87" s="109">
        <v>0</v>
      </c>
      <c r="O87" s="100" t="s">
        <v>51</v>
      </c>
    </row>
    <row r="88" spans="2:15" ht="27" x14ac:dyDescent="0.2">
      <c r="B88" s="222"/>
      <c r="C88" s="121">
        <v>1354.5</v>
      </c>
      <c r="D88" s="109">
        <v>0</v>
      </c>
      <c r="E88" s="121">
        <v>1342.2</v>
      </c>
      <c r="F88" s="109">
        <v>0</v>
      </c>
      <c r="G88" s="113">
        <v>1248</v>
      </c>
      <c r="H88" s="113">
        <v>1264.4000000000001</v>
      </c>
      <c r="I88" s="113">
        <v>1273.3</v>
      </c>
      <c r="J88" s="121">
        <v>1303.4000000000001</v>
      </c>
      <c r="K88" s="121">
        <v>1282.3</v>
      </c>
      <c r="L88" s="109">
        <v>0</v>
      </c>
      <c r="M88" s="109">
        <v>0</v>
      </c>
      <c r="N88" s="109">
        <v>0</v>
      </c>
      <c r="O88" s="100" t="s">
        <v>52</v>
      </c>
    </row>
    <row r="89" spans="2:15" ht="27" x14ac:dyDescent="0.2">
      <c r="B89" s="222"/>
      <c r="C89" s="121">
        <v>1316.9</v>
      </c>
      <c r="D89" s="109">
        <v>0</v>
      </c>
      <c r="E89" s="112">
        <v>1120</v>
      </c>
      <c r="F89" s="109">
        <v>0</v>
      </c>
      <c r="G89" s="113">
        <v>1227.9000000000001</v>
      </c>
      <c r="H89" s="113">
        <v>1168.3</v>
      </c>
      <c r="I89" s="113">
        <v>1164.5</v>
      </c>
      <c r="J89" s="121">
        <v>1267.8</v>
      </c>
      <c r="K89" s="113">
        <v>1170.4000000000001</v>
      </c>
      <c r="L89" s="109">
        <v>0</v>
      </c>
      <c r="M89" s="109">
        <v>0</v>
      </c>
      <c r="N89" s="109">
        <v>0</v>
      </c>
      <c r="O89" s="100" t="s">
        <v>53</v>
      </c>
    </row>
    <row r="90" spans="2:15" ht="18" x14ac:dyDescent="0.2">
      <c r="B90" s="222"/>
      <c r="C90" s="121">
        <v>4551.7</v>
      </c>
      <c r="D90" s="109">
        <v>0</v>
      </c>
      <c r="E90" s="113">
        <v>4239.6000000000004</v>
      </c>
      <c r="F90" s="109">
        <v>0</v>
      </c>
      <c r="G90" s="113">
        <v>4201.1000000000004</v>
      </c>
      <c r="H90" s="113">
        <v>4185.3999999999996</v>
      </c>
      <c r="I90" s="113">
        <v>4102.6000000000004</v>
      </c>
      <c r="J90" s="121">
        <v>4313.2</v>
      </c>
      <c r="K90" s="113">
        <v>4147.2</v>
      </c>
      <c r="L90" s="109">
        <v>0</v>
      </c>
      <c r="M90" s="109">
        <v>0</v>
      </c>
      <c r="N90" s="109">
        <v>0</v>
      </c>
      <c r="O90" s="100" t="s">
        <v>54</v>
      </c>
    </row>
    <row r="91" spans="2:15" ht="18" x14ac:dyDescent="0.2">
      <c r="B91" s="223"/>
      <c r="C91" s="115">
        <v>0.94499999999999995</v>
      </c>
      <c r="D91" s="114">
        <v>0</v>
      </c>
      <c r="E91" s="178">
        <v>0.69599999999999995</v>
      </c>
      <c r="F91" s="114">
        <v>0</v>
      </c>
      <c r="G91" s="115">
        <v>0.96799999999999997</v>
      </c>
      <c r="H91" s="116">
        <v>0.85399999999999998</v>
      </c>
      <c r="I91" s="122">
        <v>0.83699999999999997</v>
      </c>
      <c r="J91" s="115">
        <v>0.94599999999999995</v>
      </c>
      <c r="K91" s="122">
        <v>0.83299999999999996</v>
      </c>
      <c r="L91" s="114">
        <v>0</v>
      </c>
      <c r="M91" s="114">
        <v>0</v>
      </c>
      <c r="N91" s="114">
        <v>0</v>
      </c>
      <c r="O91" s="100" t="s">
        <v>55</v>
      </c>
    </row>
    <row r="92" spans="2:15" ht="18" x14ac:dyDescent="0.2">
      <c r="B92" s="221" t="s">
        <v>45</v>
      </c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00" t="s">
        <v>48</v>
      </c>
    </row>
    <row r="93" spans="2:15" x14ac:dyDescent="0.2">
      <c r="B93" s="222"/>
      <c r="C93" s="134">
        <v>0</v>
      </c>
      <c r="D93" s="134">
        <v>0</v>
      </c>
      <c r="E93" s="134">
        <v>0</v>
      </c>
      <c r="F93" s="134">
        <v>0</v>
      </c>
      <c r="G93" s="134">
        <v>0</v>
      </c>
      <c r="H93" s="134">
        <v>0</v>
      </c>
      <c r="I93" s="134">
        <v>0</v>
      </c>
      <c r="J93" s="134">
        <v>0</v>
      </c>
      <c r="K93" s="134">
        <v>0</v>
      </c>
      <c r="L93" s="134">
        <v>0</v>
      </c>
      <c r="M93" s="134">
        <v>0</v>
      </c>
      <c r="N93" s="134">
        <v>0</v>
      </c>
      <c r="O93" s="100" t="s">
        <v>49</v>
      </c>
    </row>
    <row r="94" spans="2:15" x14ac:dyDescent="0.2">
      <c r="B94" s="222"/>
      <c r="C94" s="107">
        <v>0</v>
      </c>
      <c r="D94" s="107">
        <v>0</v>
      </c>
      <c r="E94" s="107">
        <v>0</v>
      </c>
      <c r="F94" s="107">
        <v>0</v>
      </c>
      <c r="G94" s="107">
        <v>0</v>
      </c>
      <c r="H94" s="107">
        <v>0</v>
      </c>
      <c r="I94" s="107">
        <v>0</v>
      </c>
      <c r="J94" s="107">
        <v>0</v>
      </c>
      <c r="K94" s="107">
        <v>0</v>
      </c>
      <c r="L94" s="107">
        <v>0</v>
      </c>
      <c r="M94" s="107">
        <v>0</v>
      </c>
      <c r="N94" s="107">
        <v>0</v>
      </c>
      <c r="O94" s="100" t="s">
        <v>50</v>
      </c>
    </row>
    <row r="95" spans="2:15" x14ac:dyDescent="0.2">
      <c r="B95" s="222"/>
      <c r="C95" s="109">
        <v>0</v>
      </c>
      <c r="D95" s="109">
        <v>0</v>
      </c>
      <c r="E95" s="109">
        <v>0</v>
      </c>
      <c r="F95" s="109">
        <v>0</v>
      </c>
      <c r="G95" s="109">
        <v>0</v>
      </c>
      <c r="H95" s="109">
        <v>0</v>
      </c>
      <c r="I95" s="109">
        <v>0</v>
      </c>
      <c r="J95" s="109">
        <v>0</v>
      </c>
      <c r="K95" s="109">
        <v>0</v>
      </c>
      <c r="L95" s="109">
        <v>0</v>
      </c>
      <c r="M95" s="109">
        <v>0</v>
      </c>
      <c r="N95" s="109">
        <v>0</v>
      </c>
      <c r="O95" s="100" t="s">
        <v>51</v>
      </c>
    </row>
    <row r="96" spans="2:15" ht="27" x14ac:dyDescent="0.2">
      <c r="B96" s="222"/>
      <c r="C96" s="109">
        <v>0</v>
      </c>
      <c r="D96" s="109">
        <v>0</v>
      </c>
      <c r="E96" s="109">
        <v>0</v>
      </c>
      <c r="F96" s="109">
        <v>0</v>
      </c>
      <c r="G96" s="109">
        <v>0</v>
      </c>
      <c r="H96" s="109">
        <v>0</v>
      </c>
      <c r="I96" s="109">
        <v>0</v>
      </c>
      <c r="J96" s="109">
        <v>0</v>
      </c>
      <c r="K96" s="109">
        <v>0</v>
      </c>
      <c r="L96" s="109">
        <v>0</v>
      </c>
      <c r="M96" s="109">
        <v>0</v>
      </c>
      <c r="N96" s="109">
        <v>0</v>
      </c>
      <c r="O96" s="100" t="s">
        <v>52</v>
      </c>
    </row>
    <row r="97" spans="2:15" ht="27" x14ac:dyDescent="0.2">
      <c r="B97" s="222"/>
      <c r="C97" s="109">
        <v>0</v>
      </c>
      <c r="D97" s="109">
        <v>0</v>
      </c>
      <c r="E97" s="109">
        <v>0</v>
      </c>
      <c r="F97" s="109">
        <v>0</v>
      </c>
      <c r="G97" s="109">
        <v>0</v>
      </c>
      <c r="H97" s="109">
        <v>0</v>
      </c>
      <c r="I97" s="109">
        <v>0</v>
      </c>
      <c r="J97" s="109">
        <v>0</v>
      </c>
      <c r="K97" s="109">
        <v>0</v>
      </c>
      <c r="L97" s="109">
        <v>0</v>
      </c>
      <c r="M97" s="109">
        <v>0</v>
      </c>
      <c r="N97" s="109">
        <v>0</v>
      </c>
      <c r="O97" s="100" t="s">
        <v>53</v>
      </c>
    </row>
    <row r="98" spans="2:15" ht="18" x14ac:dyDescent="0.2">
      <c r="B98" s="222"/>
      <c r="C98" s="109">
        <v>0</v>
      </c>
      <c r="D98" s="109">
        <v>0</v>
      </c>
      <c r="E98" s="109">
        <v>0</v>
      </c>
      <c r="F98" s="109">
        <v>0</v>
      </c>
      <c r="G98" s="109">
        <v>0</v>
      </c>
      <c r="H98" s="109">
        <v>0</v>
      </c>
      <c r="I98" s="109">
        <v>0</v>
      </c>
      <c r="J98" s="109">
        <v>0</v>
      </c>
      <c r="K98" s="109">
        <v>0</v>
      </c>
      <c r="L98" s="109">
        <v>0</v>
      </c>
      <c r="M98" s="109">
        <v>0</v>
      </c>
      <c r="N98" s="109">
        <v>0</v>
      </c>
      <c r="O98" s="100" t="s">
        <v>54</v>
      </c>
    </row>
    <row r="99" spans="2:15" ht="18" x14ac:dyDescent="0.2">
      <c r="B99" s="223"/>
      <c r="C99" s="114">
        <v>0</v>
      </c>
      <c r="D99" s="114">
        <v>0</v>
      </c>
      <c r="E99" s="114">
        <v>0</v>
      </c>
      <c r="F99" s="114">
        <v>0</v>
      </c>
      <c r="G99" s="114">
        <v>0</v>
      </c>
      <c r="H99" s="114">
        <v>0</v>
      </c>
      <c r="I99" s="114">
        <v>0</v>
      </c>
      <c r="J99" s="114">
        <v>0</v>
      </c>
      <c r="K99" s="114">
        <v>0</v>
      </c>
      <c r="L99" s="114">
        <v>0</v>
      </c>
      <c r="M99" s="114">
        <v>0</v>
      </c>
      <c r="N99" s="114">
        <v>0</v>
      </c>
      <c r="O99" s="100" t="s">
        <v>55</v>
      </c>
    </row>
    <row r="100" spans="2:15" ht="18" x14ac:dyDescent="0.2">
      <c r="B100" s="221" t="s">
        <v>46</v>
      </c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00" t="s">
        <v>48</v>
      </c>
    </row>
    <row r="101" spans="2:15" x14ac:dyDescent="0.2">
      <c r="B101" s="222"/>
      <c r="C101" s="134">
        <v>0</v>
      </c>
      <c r="D101" s="134">
        <v>0</v>
      </c>
      <c r="E101" s="134">
        <v>0</v>
      </c>
      <c r="F101" s="134">
        <v>0</v>
      </c>
      <c r="G101" s="134">
        <v>0</v>
      </c>
      <c r="H101" s="134">
        <v>0</v>
      </c>
      <c r="I101" s="134">
        <v>0</v>
      </c>
      <c r="J101" s="134">
        <v>0</v>
      </c>
      <c r="K101" s="134">
        <v>0</v>
      </c>
      <c r="L101" s="134">
        <v>0</v>
      </c>
      <c r="M101" s="134">
        <v>0</v>
      </c>
      <c r="N101" s="134">
        <v>0</v>
      </c>
      <c r="O101" s="100" t="s">
        <v>49</v>
      </c>
    </row>
    <row r="102" spans="2:15" x14ac:dyDescent="0.2">
      <c r="B102" s="222"/>
      <c r="C102" s="107">
        <v>0</v>
      </c>
      <c r="D102" s="107">
        <v>0</v>
      </c>
      <c r="E102" s="107">
        <v>0</v>
      </c>
      <c r="F102" s="107">
        <v>0</v>
      </c>
      <c r="G102" s="107">
        <v>0</v>
      </c>
      <c r="H102" s="107">
        <v>0</v>
      </c>
      <c r="I102" s="107">
        <v>0</v>
      </c>
      <c r="J102" s="107">
        <v>0</v>
      </c>
      <c r="K102" s="107">
        <v>0</v>
      </c>
      <c r="L102" s="107">
        <v>0</v>
      </c>
      <c r="M102" s="107">
        <v>0</v>
      </c>
      <c r="N102" s="107">
        <v>0</v>
      </c>
      <c r="O102" s="100" t="s">
        <v>50</v>
      </c>
    </row>
    <row r="103" spans="2:15" x14ac:dyDescent="0.2">
      <c r="B103" s="222"/>
      <c r="C103" s="109">
        <v>0</v>
      </c>
      <c r="D103" s="109">
        <v>0</v>
      </c>
      <c r="E103" s="109">
        <v>0</v>
      </c>
      <c r="F103" s="109">
        <v>0</v>
      </c>
      <c r="G103" s="109">
        <v>0</v>
      </c>
      <c r="H103" s="109">
        <v>0</v>
      </c>
      <c r="I103" s="109">
        <v>0</v>
      </c>
      <c r="J103" s="109">
        <v>0</v>
      </c>
      <c r="K103" s="109">
        <v>0</v>
      </c>
      <c r="L103" s="109">
        <v>0</v>
      </c>
      <c r="M103" s="109">
        <v>0</v>
      </c>
      <c r="N103" s="109">
        <v>0</v>
      </c>
      <c r="O103" s="100" t="s">
        <v>51</v>
      </c>
    </row>
    <row r="104" spans="2:15" ht="27" x14ac:dyDescent="0.2">
      <c r="B104" s="222"/>
      <c r="C104" s="109">
        <v>0</v>
      </c>
      <c r="D104" s="109">
        <v>0</v>
      </c>
      <c r="E104" s="109">
        <v>0</v>
      </c>
      <c r="F104" s="109">
        <v>0</v>
      </c>
      <c r="G104" s="109">
        <v>0</v>
      </c>
      <c r="H104" s="109">
        <v>0</v>
      </c>
      <c r="I104" s="109">
        <v>0</v>
      </c>
      <c r="J104" s="109">
        <v>0</v>
      </c>
      <c r="K104" s="109">
        <v>0</v>
      </c>
      <c r="L104" s="109">
        <v>0</v>
      </c>
      <c r="M104" s="109">
        <v>0</v>
      </c>
      <c r="N104" s="109">
        <v>0</v>
      </c>
      <c r="O104" s="100" t="s">
        <v>52</v>
      </c>
    </row>
    <row r="105" spans="2:15" ht="27" x14ac:dyDescent="0.2">
      <c r="B105" s="222"/>
      <c r="C105" s="109">
        <v>0</v>
      </c>
      <c r="D105" s="109">
        <v>0</v>
      </c>
      <c r="E105" s="109">
        <v>0</v>
      </c>
      <c r="F105" s="109">
        <v>0</v>
      </c>
      <c r="G105" s="109">
        <v>0</v>
      </c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0" t="s">
        <v>53</v>
      </c>
    </row>
    <row r="106" spans="2:15" ht="18" x14ac:dyDescent="0.2">
      <c r="B106" s="222"/>
      <c r="C106" s="109">
        <v>0</v>
      </c>
      <c r="D106" s="109">
        <v>0</v>
      </c>
      <c r="E106" s="109">
        <v>0</v>
      </c>
      <c r="F106" s="109">
        <v>0</v>
      </c>
      <c r="G106" s="109">
        <v>0</v>
      </c>
      <c r="H106" s="109">
        <v>0</v>
      </c>
      <c r="I106" s="109">
        <v>0</v>
      </c>
      <c r="J106" s="109">
        <v>0</v>
      </c>
      <c r="K106" s="109">
        <v>0</v>
      </c>
      <c r="L106" s="109">
        <v>0</v>
      </c>
      <c r="M106" s="109">
        <v>0</v>
      </c>
      <c r="N106" s="109">
        <v>0</v>
      </c>
      <c r="O106" s="100" t="s">
        <v>54</v>
      </c>
    </row>
    <row r="107" spans="2:15" ht="18" x14ac:dyDescent="0.2">
      <c r="B107" s="223"/>
      <c r="C107" s="114">
        <v>0</v>
      </c>
      <c r="D107" s="114">
        <v>0</v>
      </c>
      <c r="E107" s="114">
        <v>0</v>
      </c>
      <c r="F107" s="114">
        <v>0</v>
      </c>
      <c r="G107" s="114">
        <v>0</v>
      </c>
      <c r="H107" s="114">
        <v>0</v>
      </c>
      <c r="I107" s="114">
        <v>0</v>
      </c>
      <c r="J107" s="114">
        <v>0</v>
      </c>
      <c r="K107" s="114">
        <v>0</v>
      </c>
      <c r="L107" s="114">
        <v>0</v>
      </c>
      <c r="M107" s="114">
        <v>0</v>
      </c>
      <c r="N107" s="114">
        <v>0</v>
      </c>
      <c r="O107" s="100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6269F-7235-412C-86C6-F28A6A9F6B59}">
  <dimension ref="A2:AC107"/>
  <sheetViews>
    <sheetView topLeftCell="B25" workbookViewId="0">
      <selection activeCell="W56" sqref="W56"/>
    </sheetView>
  </sheetViews>
  <sheetFormatPr defaultRowHeight="12.75" x14ac:dyDescent="0.2"/>
  <cols>
    <col min="1" max="1" width="20.7109375" style="142" customWidth="1"/>
    <col min="2" max="2" width="12.7109375" style="142" customWidth="1"/>
    <col min="3" max="16384" width="9.140625" style="142"/>
  </cols>
  <sheetData>
    <row r="2" spans="1:2" x14ac:dyDescent="0.2">
      <c r="A2" s="142" t="s">
        <v>0</v>
      </c>
      <c r="B2" s="142" t="s">
        <v>59</v>
      </c>
    </row>
    <row r="4" spans="1:2" x14ac:dyDescent="0.2">
      <c r="A4" s="142" t="s">
        <v>2</v>
      </c>
      <c r="B4" s="142" t="s">
        <v>183</v>
      </c>
    </row>
    <row r="5" spans="1:2" x14ac:dyDescent="0.2">
      <c r="A5" s="142" t="s">
        <v>4</v>
      </c>
      <c r="B5" s="142" t="s">
        <v>170</v>
      </c>
    </row>
    <row r="6" spans="1:2" x14ac:dyDescent="0.2">
      <c r="A6" s="142" t="s">
        <v>6</v>
      </c>
      <c r="B6" s="142" t="s">
        <v>181</v>
      </c>
    </row>
    <row r="7" spans="1:2" x14ac:dyDescent="0.2">
      <c r="A7" s="142" t="s">
        <v>8</v>
      </c>
      <c r="B7" s="143">
        <v>44327</v>
      </c>
    </row>
    <row r="8" spans="1:2" x14ac:dyDescent="0.2">
      <c r="A8" s="142" t="s">
        <v>9</v>
      </c>
      <c r="B8" s="144">
        <v>0.50918981481481485</v>
      </c>
    </row>
    <row r="9" spans="1:2" x14ac:dyDescent="0.2">
      <c r="A9" s="142" t="s">
        <v>10</v>
      </c>
      <c r="B9" s="142" t="s">
        <v>11</v>
      </c>
    </row>
    <row r="10" spans="1:2" x14ac:dyDescent="0.2">
      <c r="A10" s="142" t="s">
        <v>12</v>
      </c>
      <c r="B10" s="142">
        <v>1509096</v>
      </c>
    </row>
    <row r="11" spans="1:2" x14ac:dyDescent="0.2">
      <c r="A11" s="142" t="s">
        <v>13</v>
      </c>
      <c r="B11" s="142" t="s">
        <v>14</v>
      </c>
    </row>
    <row r="13" spans="1:2" x14ac:dyDescent="0.2">
      <c r="A13" s="145" t="s">
        <v>15</v>
      </c>
      <c r="B13" s="146"/>
    </row>
    <row r="14" spans="1:2" x14ac:dyDescent="0.2">
      <c r="A14" s="142" t="s">
        <v>16</v>
      </c>
      <c r="B14" s="142" t="s">
        <v>17</v>
      </c>
    </row>
    <row r="15" spans="1:2" x14ac:dyDescent="0.2">
      <c r="A15" s="142" t="s">
        <v>18</v>
      </c>
    </row>
    <row r="16" spans="1:2" x14ac:dyDescent="0.2">
      <c r="A16" s="142" t="s">
        <v>19</v>
      </c>
      <c r="B16" s="142" t="s">
        <v>20</v>
      </c>
    </row>
    <row r="17" spans="1:29" x14ac:dyDescent="0.2">
      <c r="B17" s="142" t="s">
        <v>21</v>
      </c>
    </row>
    <row r="18" spans="1:29" x14ac:dyDescent="0.2">
      <c r="A18" s="142" t="s">
        <v>22</v>
      </c>
      <c r="B18" s="142" t="s">
        <v>23</v>
      </c>
    </row>
    <row r="19" spans="1:29" x14ac:dyDescent="0.2">
      <c r="B19" s="142" t="s">
        <v>24</v>
      </c>
    </row>
    <row r="20" spans="1:29" x14ac:dyDescent="0.2">
      <c r="B20" s="142" t="s">
        <v>62</v>
      </c>
    </row>
    <row r="21" spans="1:29" x14ac:dyDescent="0.2">
      <c r="B21" s="142" t="s">
        <v>26</v>
      </c>
    </row>
    <row r="22" spans="1:29" x14ac:dyDescent="0.2">
      <c r="B22" s="142" t="s">
        <v>27</v>
      </c>
    </row>
    <row r="23" spans="1:29" x14ac:dyDescent="0.2">
      <c r="B23" s="142" t="s">
        <v>28</v>
      </c>
    </row>
    <row r="24" spans="1:29" x14ac:dyDescent="0.2">
      <c r="B24" s="142" t="s">
        <v>29</v>
      </c>
    </row>
    <row r="25" spans="1:29" x14ac:dyDescent="0.2">
      <c r="B25" s="142" t="s">
        <v>30</v>
      </c>
    </row>
    <row r="26" spans="1:29" x14ac:dyDescent="0.2">
      <c r="B26" s="142" t="s">
        <v>31</v>
      </c>
    </row>
    <row r="27" spans="1:29" x14ac:dyDescent="0.2">
      <c r="B27" s="142" t="s">
        <v>32</v>
      </c>
    </row>
    <row r="29" spans="1:29" x14ac:dyDescent="0.2">
      <c r="A29" s="145" t="s">
        <v>33</v>
      </c>
      <c r="B29" s="146"/>
    </row>
    <row r="31" spans="1:29" x14ac:dyDescent="0.2">
      <c r="B31" s="147"/>
      <c r="C31" s="148">
        <v>1</v>
      </c>
      <c r="D31" s="148">
        <v>2</v>
      </c>
      <c r="E31" s="148">
        <v>3</v>
      </c>
      <c r="F31" s="148">
        <v>4</v>
      </c>
      <c r="G31" s="148">
        <v>5</v>
      </c>
      <c r="H31" s="148">
        <v>6</v>
      </c>
      <c r="I31" s="148">
        <v>7</v>
      </c>
      <c r="J31" s="148">
        <v>8</v>
      </c>
      <c r="K31" s="148">
        <v>9</v>
      </c>
      <c r="L31" s="148">
        <v>10</v>
      </c>
      <c r="M31" s="148">
        <v>11</v>
      </c>
      <c r="N31" s="148">
        <v>12</v>
      </c>
      <c r="P31" s="97"/>
      <c r="Q31" s="98">
        <v>1</v>
      </c>
      <c r="R31" s="98">
        <v>2</v>
      </c>
      <c r="S31" s="98">
        <v>3</v>
      </c>
      <c r="T31" s="98">
        <v>4</v>
      </c>
      <c r="U31" s="98">
        <v>5</v>
      </c>
      <c r="V31" s="98">
        <v>6</v>
      </c>
      <c r="W31" s="98">
        <v>7</v>
      </c>
      <c r="X31" s="98">
        <v>8</v>
      </c>
      <c r="Y31" s="98">
        <v>9</v>
      </c>
      <c r="Z31" s="98">
        <v>10</v>
      </c>
      <c r="AA31" s="98">
        <v>11</v>
      </c>
      <c r="AB31" s="98">
        <v>12</v>
      </c>
      <c r="AC31" s="92"/>
    </row>
    <row r="32" spans="1:29" x14ac:dyDescent="0.2">
      <c r="B32" s="148" t="s">
        <v>35</v>
      </c>
      <c r="C32" s="149" t="s">
        <v>63</v>
      </c>
      <c r="D32" s="149" t="s">
        <v>64</v>
      </c>
      <c r="E32" s="149" t="s">
        <v>65</v>
      </c>
      <c r="F32" s="149" t="s">
        <v>66</v>
      </c>
      <c r="G32" s="149" t="s">
        <v>67</v>
      </c>
      <c r="H32" s="149" t="s">
        <v>68</v>
      </c>
      <c r="I32" s="149" t="s">
        <v>69</v>
      </c>
      <c r="J32" s="149" t="s">
        <v>70</v>
      </c>
      <c r="K32" s="149" t="s">
        <v>71</v>
      </c>
      <c r="L32" s="149" t="s">
        <v>72</v>
      </c>
      <c r="M32" s="149" t="s">
        <v>73</v>
      </c>
      <c r="N32" s="149" t="s">
        <v>74</v>
      </c>
      <c r="O32" s="150" t="s">
        <v>38</v>
      </c>
      <c r="P32" s="98" t="s">
        <v>35</v>
      </c>
      <c r="Q32" s="131" t="s">
        <v>175</v>
      </c>
      <c r="R32" s="131" t="s">
        <v>175</v>
      </c>
      <c r="S32" s="131" t="s">
        <v>175</v>
      </c>
      <c r="T32" s="131" t="s">
        <v>175</v>
      </c>
      <c r="U32" s="99" t="s">
        <v>175</v>
      </c>
      <c r="V32" s="99" t="s">
        <v>175</v>
      </c>
      <c r="W32" s="99" t="s">
        <v>175</v>
      </c>
      <c r="X32" s="99" t="s">
        <v>175</v>
      </c>
      <c r="Y32" s="99" t="s">
        <v>175</v>
      </c>
      <c r="Z32" s="99"/>
      <c r="AA32" s="99"/>
      <c r="AB32" s="99"/>
      <c r="AC32" s="176" t="s">
        <v>178</v>
      </c>
    </row>
    <row r="33" spans="1:29" x14ac:dyDescent="0.2">
      <c r="B33" s="148" t="s">
        <v>39</v>
      </c>
      <c r="C33" s="149" t="s">
        <v>75</v>
      </c>
      <c r="D33" s="149" t="s">
        <v>76</v>
      </c>
      <c r="E33" s="149" t="s">
        <v>77</v>
      </c>
      <c r="F33" s="149" t="s">
        <v>78</v>
      </c>
      <c r="G33" s="149" t="s">
        <v>79</v>
      </c>
      <c r="H33" s="149" t="s">
        <v>80</v>
      </c>
      <c r="I33" s="149" t="s">
        <v>81</v>
      </c>
      <c r="J33" s="149" t="s">
        <v>82</v>
      </c>
      <c r="K33" s="149" t="s">
        <v>83</v>
      </c>
      <c r="L33" s="149" t="s">
        <v>84</v>
      </c>
      <c r="M33" s="149" t="s">
        <v>85</v>
      </c>
      <c r="N33" s="149" t="s">
        <v>86</v>
      </c>
      <c r="O33" s="150" t="s">
        <v>38</v>
      </c>
      <c r="P33" s="98" t="s">
        <v>39</v>
      </c>
      <c r="Q33" s="131" t="s">
        <v>175</v>
      </c>
      <c r="R33" s="131" t="s">
        <v>175</v>
      </c>
      <c r="S33" s="131" t="s">
        <v>175</v>
      </c>
      <c r="T33" s="131" t="s">
        <v>175</v>
      </c>
      <c r="U33" s="99" t="s">
        <v>175</v>
      </c>
      <c r="V33" s="99" t="s">
        <v>175</v>
      </c>
      <c r="W33" s="102" t="s">
        <v>175</v>
      </c>
      <c r="X33" s="102" t="s">
        <v>175</v>
      </c>
      <c r="Y33" s="99" t="s">
        <v>175</v>
      </c>
      <c r="Z33" s="99"/>
      <c r="AA33" s="99"/>
      <c r="AB33" s="99"/>
      <c r="AC33" s="174" t="s">
        <v>184</v>
      </c>
    </row>
    <row r="34" spans="1:29" x14ac:dyDescent="0.2">
      <c r="B34" s="148" t="s">
        <v>41</v>
      </c>
      <c r="C34" s="149" t="s">
        <v>87</v>
      </c>
      <c r="D34" s="149" t="s">
        <v>88</v>
      </c>
      <c r="E34" s="149" t="s">
        <v>89</v>
      </c>
      <c r="F34" s="149" t="s">
        <v>90</v>
      </c>
      <c r="G34" s="149" t="s">
        <v>91</v>
      </c>
      <c r="H34" s="149" t="s">
        <v>92</v>
      </c>
      <c r="I34" s="149" t="s">
        <v>93</v>
      </c>
      <c r="J34" s="149" t="s">
        <v>94</v>
      </c>
      <c r="K34" s="149" t="s">
        <v>95</v>
      </c>
      <c r="L34" s="149" t="s">
        <v>96</v>
      </c>
      <c r="M34" s="149" t="s">
        <v>97</v>
      </c>
      <c r="N34" s="149" t="s">
        <v>98</v>
      </c>
      <c r="O34" s="150" t="s">
        <v>38</v>
      </c>
      <c r="P34" s="98" t="s">
        <v>41</v>
      </c>
      <c r="Q34" s="99" t="s">
        <v>175</v>
      </c>
      <c r="R34" s="99" t="s">
        <v>175</v>
      </c>
      <c r="S34" s="99" t="s">
        <v>175</v>
      </c>
      <c r="T34" s="99" t="s">
        <v>175</v>
      </c>
      <c r="U34" s="99" t="s">
        <v>175</v>
      </c>
      <c r="V34" s="99" t="s">
        <v>175</v>
      </c>
      <c r="W34" s="129" t="s">
        <v>175</v>
      </c>
      <c r="X34" s="129" t="s">
        <v>175</v>
      </c>
      <c r="Y34" s="129" t="s">
        <v>175</v>
      </c>
      <c r="Z34" s="99"/>
      <c r="AA34" s="99"/>
      <c r="AB34" s="99"/>
      <c r="AC34" s="130" t="s">
        <v>185</v>
      </c>
    </row>
    <row r="35" spans="1:29" x14ac:dyDescent="0.2">
      <c r="B35" s="148" t="s">
        <v>42</v>
      </c>
      <c r="C35" s="149" t="s">
        <v>99</v>
      </c>
      <c r="D35" s="149" t="s">
        <v>100</v>
      </c>
      <c r="E35" s="149" t="s">
        <v>101</v>
      </c>
      <c r="F35" s="149" t="s">
        <v>102</v>
      </c>
      <c r="G35" s="149" t="s">
        <v>103</v>
      </c>
      <c r="H35" s="149" t="s">
        <v>104</v>
      </c>
      <c r="I35" s="149" t="s">
        <v>105</v>
      </c>
      <c r="J35" s="149" t="s">
        <v>106</v>
      </c>
      <c r="K35" s="149" t="s">
        <v>107</v>
      </c>
      <c r="L35" s="149" t="s">
        <v>108</v>
      </c>
      <c r="M35" s="149" t="s">
        <v>109</v>
      </c>
      <c r="N35" s="149" t="s">
        <v>110</v>
      </c>
      <c r="O35" s="150" t="s">
        <v>38</v>
      </c>
      <c r="P35" s="98" t="s">
        <v>42</v>
      </c>
      <c r="Q35" s="131" t="s">
        <v>176</v>
      </c>
      <c r="R35" s="131" t="s">
        <v>176</v>
      </c>
      <c r="S35" s="131" t="s">
        <v>176</v>
      </c>
      <c r="T35" s="131" t="s">
        <v>176</v>
      </c>
      <c r="U35" s="99" t="s">
        <v>176</v>
      </c>
      <c r="V35" s="99" t="s">
        <v>176</v>
      </c>
      <c r="W35" s="99" t="s">
        <v>176</v>
      </c>
      <c r="X35" s="99" t="s">
        <v>176</v>
      </c>
      <c r="Y35" s="99" t="s">
        <v>176</v>
      </c>
      <c r="Z35" s="99"/>
      <c r="AA35" s="99"/>
      <c r="AB35" s="99"/>
      <c r="AC35" s="92"/>
    </row>
    <row r="36" spans="1:29" x14ac:dyDescent="0.2">
      <c r="B36" s="148" t="s">
        <v>43</v>
      </c>
      <c r="C36" s="149" t="s">
        <v>111</v>
      </c>
      <c r="D36" s="149" t="s">
        <v>112</v>
      </c>
      <c r="E36" s="149" t="s">
        <v>113</v>
      </c>
      <c r="F36" s="149" t="s">
        <v>114</v>
      </c>
      <c r="G36" s="149" t="s">
        <v>115</v>
      </c>
      <c r="H36" s="149" t="s">
        <v>116</v>
      </c>
      <c r="I36" s="149" t="s">
        <v>117</v>
      </c>
      <c r="J36" s="149" t="s">
        <v>118</v>
      </c>
      <c r="K36" s="149" t="s">
        <v>119</v>
      </c>
      <c r="L36" s="149" t="s">
        <v>120</v>
      </c>
      <c r="M36" s="149" t="s">
        <v>121</v>
      </c>
      <c r="N36" s="149" t="s">
        <v>122</v>
      </c>
      <c r="O36" s="150" t="s">
        <v>38</v>
      </c>
      <c r="P36" s="98" t="s">
        <v>43</v>
      </c>
      <c r="Q36" s="131" t="s">
        <v>176</v>
      </c>
      <c r="R36" s="131" t="s">
        <v>176</v>
      </c>
      <c r="S36" s="131" t="s">
        <v>176</v>
      </c>
      <c r="T36" s="131" t="s">
        <v>176</v>
      </c>
      <c r="U36" s="99" t="s">
        <v>176</v>
      </c>
      <c r="V36" s="99" t="s">
        <v>176</v>
      </c>
      <c r="W36" s="102" t="s">
        <v>176</v>
      </c>
      <c r="X36" s="102" t="s">
        <v>176</v>
      </c>
      <c r="Y36" s="99" t="s">
        <v>176</v>
      </c>
      <c r="Z36" s="99"/>
      <c r="AA36" s="99"/>
      <c r="AB36" s="99"/>
      <c r="AC36" s="92"/>
    </row>
    <row r="37" spans="1:29" x14ac:dyDescent="0.2">
      <c r="B37" s="148" t="s">
        <v>44</v>
      </c>
      <c r="C37" s="149" t="s">
        <v>123</v>
      </c>
      <c r="D37" s="149" t="s">
        <v>124</v>
      </c>
      <c r="E37" s="149" t="s">
        <v>125</v>
      </c>
      <c r="F37" s="149" t="s">
        <v>126</v>
      </c>
      <c r="G37" s="149" t="s">
        <v>127</v>
      </c>
      <c r="H37" s="149" t="s">
        <v>128</v>
      </c>
      <c r="I37" s="149" t="s">
        <v>129</v>
      </c>
      <c r="J37" s="149" t="s">
        <v>130</v>
      </c>
      <c r="K37" s="149" t="s">
        <v>131</v>
      </c>
      <c r="L37" s="149" t="s">
        <v>132</v>
      </c>
      <c r="M37" s="149" t="s">
        <v>133</v>
      </c>
      <c r="N37" s="149" t="s">
        <v>134</v>
      </c>
      <c r="O37" s="150" t="s">
        <v>38</v>
      </c>
      <c r="P37" s="98" t="s">
        <v>44</v>
      </c>
      <c r="Q37" s="99" t="s">
        <v>176</v>
      </c>
      <c r="R37" s="99" t="s">
        <v>176</v>
      </c>
      <c r="S37" s="99" t="s">
        <v>176</v>
      </c>
      <c r="T37" s="99" t="s">
        <v>176</v>
      </c>
      <c r="U37" s="99" t="s">
        <v>176</v>
      </c>
      <c r="V37" s="99" t="s">
        <v>176</v>
      </c>
      <c r="W37" s="129" t="s">
        <v>176</v>
      </c>
      <c r="X37" s="129" t="s">
        <v>176</v>
      </c>
      <c r="Y37" s="129" t="s">
        <v>176</v>
      </c>
      <c r="Z37" s="99"/>
      <c r="AA37" s="99"/>
      <c r="AB37" s="99"/>
      <c r="AC37" s="92"/>
    </row>
    <row r="38" spans="1:29" x14ac:dyDescent="0.2">
      <c r="B38" s="148" t="s">
        <v>45</v>
      </c>
      <c r="C38" s="149" t="s">
        <v>135</v>
      </c>
      <c r="D38" s="149" t="s">
        <v>136</v>
      </c>
      <c r="E38" s="149" t="s">
        <v>137</v>
      </c>
      <c r="F38" s="149" t="s">
        <v>138</v>
      </c>
      <c r="G38" s="149" t="s">
        <v>139</v>
      </c>
      <c r="H38" s="149" t="s">
        <v>140</v>
      </c>
      <c r="I38" s="149" t="s">
        <v>141</v>
      </c>
      <c r="J38" s="149" t="s">
        <v>142</v>
      </c>
      <c r="K38" s="149" t="s">
        <v>143</v>
      </c>
      <c r="L38" s="149" t="s">
        <v>144</v>
      </c>
      <c r="M38" s="149" t="s">
        <v>145</v>
      </c>
      <c r="N38" s="149" t="s">
        <v>146</v>
      </c>
      <c r="O38" s="150" t="s">
        <v>38</v>
      </c>
      <c r="P38" s="98" t="s">
        <v>45</v>
      </c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2"/>
    </row>
    <row r="39" spans="1:29" x14ac:dyDescent="0.2">
      <c r="B39" s="148" t="s">
        <v>46</v>
      </c>
      <c r="C39" s="149" t="s">
        <v>147</v>
      </c>
      <c r="D39" s="149" t="s">
        <v>148</v>
      </c>
      <c r="E39" s="149" t="s">
        <v>149</v>
      </c>
      <c r="F39" s="149" t="s">
        <v>150</v>
      </c>
      <c r="G39" s="149" t="s">
        <v>151</v>
      </c>
      <c r="H39" s="149" t="s">
        <v>152</v>
      </c>
      <c r="I39" s="149" t="s">
        <v>153</v>
      </c>
      <c r="J39" s="149" t="s">
        <v>154</v>
      </c>
      <c r="K39" s="149" t="s">
        <v>155</v>
      </c>
      <c r="L39" s="149" t="s">
        <v>156</v>
      </c>
      <c r="M39" s="149" t="s">
        <v>157</v>
      </c>
      <c r="N39" s="149" t="s">
        <v>158</v>
      </c>
      <c r="O39" s="150" t="s">
        <v>38</v>
      </c>
      <c r="P39" s="98" t="s">
        <v>46</v>
      </c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2"/>
    </row>
    <row r="41" spans="1:29" x14ac:dyDescent="0.2">
      <c r="A41" s="145" t="s">
        <v>47</v>
      </c>
      <c r="B41" s="146"/>
    </row>
    <row r="43" spans="1:29" x14ac:dyDescent="0.2">
      <c r="B43" s="147"/>
      <c r="C43" s="148">
        <v>1</v>
      </c>
      <c r="D43" s="148">
        <v>2</v>
      </c>
      <c r="E43" s="148">
        <v>3</v>
      </c>
      <c r="F43" s="148">
        <v>4</v>
      </c>
      <c r="G43" s="148">
        <v>5</v>
      </c>
      <c r="H43" s="148">
        <v>6</v>
      </c>
      <c r="I43" s="148">
        <v>7</v>
      </c>
      <c r="J43" s="148">
        <v>8</v>
      </c>
      <c r="K43" s="148">
        <v>9</v>
      </c>
      <c r="L43" s="148">
        <v>10</v>
      </c>
      <c r="M43" s="148">
        <v>11</v>
      </c>
      <c r="N43" s="148">
        <v>12</v>
      </c>
      <c r="R43" s="213" t="s">
        <v>56</v>
      </c>
    </row>
    <row r="44" spans="1:29" ht="18" x14ac:dyDescent="0.2">
      <c r="B44" s="224" t="s">
        <v>35</v>
      </c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0" t="s">
        <v>48</v>
      </c>
      <c r="Q44" s="142" t="s">
        <v>36</v>
      </c>
      <c r="R44" s="211">
        <f>AVERAGE(C47,E47:J47,C55:J55)</f>
        <v>882066.66666666663</v>
      </c>
    </row>
    <row r="45" spans="1:29" x14ac:dyDescent="0.2">
      <c r="B45" s="225"/>
      <c r="C45" s="152">
        <v>1</v>
      </c>
      <c r="D45" s="153">
        <v>0</v>
      </c>
      <c r="E45" s="152">
        <v>1</v>
      </c>
      <c r="F45" s="152">
        <v>1</v>
      </c>
      <c r="G45" s="152">
        <v>1</v>
      </c>
      <c r="H45" s="152">
        <v>1</v>
      </c>
      <c r="I45" s="152">
        <v>1</v>
      </c>
      <c r="J45" s="152">
        <v>1</v>
      </c>
      <c r="K45" s="153">
        <v>0</v>
      </c>
      <c r="L45" s="153">
        <v>0</v>
      </c>
      <c r="M45" s="153">
        <v>0</v>
      </c>
      <c r="N45" s="153">
        <v>0</v>
      </c>
      <c r="O45" s="150" t="s">
        <v>49</v>
      </c>
      <c r="Q45" s="142" t="s">
        <v>37</v>
      </c>
      <c r="R45" s="211">
        <f>AVERAGE(C71:J71,C79:E79,H79:J79)</f>
        <v>680571.42857142852</v>
      </c>
    </row>
    <row r="46" spans="1:29" x14ac:dyDescent="0.2">
      <c r="B46" s="225"/>
      <c r="C46" s="170">
        <v>1121.5999999999999</v>
      </c>
      <c r="D46" s="155">
        <v>0</v>
      </c>
      <c r="E46" s="170">
        <v>1122.4000000000001</v>
      </c>
      <c r="F46" s="170">
        <v>1098.5999999999999</v>
      </c>
      <c r="G46" s="170">
        <v>1080.9000000000001</v>
      </c>
      <c r="H46" s="170">
        <v>1062.4000000000001</v>
      </c>
      <c r="I46" s="170">
        <v>1067.9000000000001</v>
      </c>
      <c r="J46" s="170">
        <v>1061.4000000000001</v>
      </c>
      <c r="K46" s="155">
        <v>0</v>
      </c>
      <c r="L46" s="155">
        <v>0</v>
      </c>
      <c r="M46" s="155">
        <v>0</v>
      </c>
      <c r="N46" s="155">
        <v>0</v>
      </c>
      <c r="O46" s="150" t="s">
        <v>50</v>
      </c>
    </row>
    <row r="47" spans="1:29" x14ac:dyDescent="0.2">
      <c r="B47" s="225"/>
      <c r="C47" s="171">
        <v>988000</v>
      </c>
      <c r="D47" s="158">
        <v>0</v>
      </c>
      <c r="E47" s="171">
        <v>988000</v>
      </c>
      <c r="F47" s="171">
        <v>948000</v>
      </c>
      <c r="G47" s="172">
        <v>917000</v>
      </c>
      <c r="H47" s="172">
        <v>886000</v>
      </c>
      <c r="I47" s="172">
        <v>895000</v>
      </c>
      <c r="J47" s="172">
        <v>884000</v>
      </c>
      <c r="K47" s="158">
        <v>0</v>
      </c>
      <c r="L47" s="158">
        <v>0</v>
      </c>
      <c r="M47" s="158">
        <v>0</v>
      </c>
      <c r="N47" s="158">
        <v>0</v>
      </c>
      <c r="O47" s="150" t="s">
        <v>51</v>
      </c>
    </row>
    <row r="48" spans="1:29" ht="27" x14ac:dyDescent="0.2">
      <c r="B48" s="225"/>
      <c r="C48" s="173">
        <v>1133.2</v>
      </c>
      <c r="D48" s="158">
        <v>0</v>
      </c>
      <c r="E48" s="173">
        <v>1158</v>
      </c>
      <c r="F48" s="173">
        <v>1107.2</v>
      </c>
      <c r="G48" s="173">
        <v>1107.8</v>
      </c>
      <c r="H48" s="167">
        <v>1069.9000000000001</v>
      </c>
      <c r="I48" s="173">
        <v>1106</v>
      </c>
      <c r="J48" s="173">
        <v>1101.3</v>
      </c>
      <c r="K48" s="158">
        <v>0</v>
      </c>
      <c r="L48" s="158">
        <v>0</v>
      </c>
      <c r="M48" s="158">
        <v>0</v>
      </c>
      <c r="N48" s="158">
        <v>0</v>
      </c>
      <c r="O48" s="150" t="s">
        <v>52</v>
      </c>
    </row>
    <row r="49" spans="2:15" ht="27" x14ac:dyDescent="0.2">
      <c r="B49" s="225"/>
      <c r="C49" s="173">
        <v>1110</v>
      </c>
      <c r="D49" s="158">
        <v>0</v>
      </c>
      <c r="E49" s="173">
        <v>1086.9000000000001</v>
      </c>
      <c r="F49" s="173">
        <v>1090</v>
      </c>
      <c r="G49" s="173">
        <v>1054</v>
      </c>
      <c r="H49" s="173">
        <v>1054.8</v>
      </c>
      <c r="I49" s="167">
        <v>1029.7</v>
      </c>
      <c r="J49" s="167">
        <v>1021.6</v>
      </c>
      <c r="K49" s="158">
        <v>0</v>
      </c>
      <c r="L49" s="158">
        <v>0</v>
      </c>
      <c r="M49" s="158">
        <v>0</v>
      </c>
      <c r="N49" s="158">
        <v>0</v>
      </c>
      <c r="O49" s="150" t="s">
        <v>53</v>
      </c>
    </row>
    <row r="50" spans="2:15" ht="18" x14ac:dyDescent="0.2">
      <c r="B50" s="225"/>
      <c r="C50" s="173">
        <v>3861.9</v>
      </c>
      <c r="D50" s="158">
        <v>0</v>
      </c>
      <c r="E50" s="173">
        <v>3905</v>
      </c>
      <c r="F50" s="173">
        <v>3919.6</v>
      </c>
      <c r="G50" s="173">
        <v>4082.9</v>
      </c>
      <c r="H50" s="173">
        <v>3918.4</v>
      </c>
      <c r="I50" s="167">
        <v>3724</v>
      </c>
      <c r="J50" s="167">
        <v>3622</v>
      </c>
      <c r="K50" s="158">
        <v>0</v>
      </c>
      <c r="L50" s="158">
        <v>0</v>
      </c>
      <c r="M50" s="158">
        <v>0</v>
      </c>
      <c r="N50" s="158">
        <v>0</v>
      </c>
      <c r="O50" s="150" t="s">
        <v>54</v>
      </c>
    </row>
    <row r="51" spans="2:15" ht="18" x14ac:dyDescent="0.2">
      <c r="B51" s="226"/>
      <c r="C51" s="164">
        <v>0.95899999999999996</v>
      </c>
      <c r="D51" s="165">
        <v>0</v>
      </c>
      <c r="E51" s="166">
        <v>0.88100000000000001</v>
      </c>
      <c r="F51" s="164">
        <v>0.96899999999999997</v>
      </c>
      <c r="G51" s="166">
        <v>0.90500000000000003</v>
      </c>
      <c r="H51" s="164">
        <v>0.97199999999999998</v>
      </c>
      <c r="I51" s="166">
        <v>0.86699999999999999</v>
      </c>
      <c r="J51" s="166">
        <v>0.86099999999999999</v>
      </c>
      <c r="K51" s="165">
        <v>0</v>
      </c>
      <c r="L51" s="165">
        <v>0</v>
      </c>
      <c r="M51" s="165">
        <v>0</v>
      </c>
      <c r="N51" s="165">
        <v>0</v>
      </c>
      <c r="O51" s="150" t="s">
        <v>55</v>
      </c>
    </row>
    <row r="52" spans="2:15" ht="18" x14ac:dyDescent="0.2">
      <c r="B52" s="224" t="s">
        <v>39</v>
      </c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0" t="s">
        <v>48</v>
      </c>
    </row>
    <row r="53" spans="2:15" x14ac:dyDescent="0.2">
      <c r="B53" s="225"/>
      <c r="C53" s="152">
        <v>1</v>
      </c>
      <c r="D53" s="152">
        <v>1</v>
      </c>
      <c r="E53" s="152">
        <v>1</v>
      </c>
      <c r="F53" s="152">
        <v>1</v>
      </c>
      <c r="G53" s="152">
        <v>1</v>
      </c>
      <c r="H53" s="152">
        <v>1</v>
      </c>
      <c r="I53" s="152">
        <v>1</v>
      </c>
      <c r="J53" s="152">
        <v>1</v>
      </c>
      <c r="K53" s="153">
        <v>0</v>
      </c>
      <c r="L53" s="153">
        <v>0</v>
      </c>
      <c r="M53" s="153">
        <v>0</v>
      </c>
      <c r="N53" s="153">
        <v>0</v>
      </c>
      <c r="O53" s="150" t="s">
        <v>49</v>
      </c>
    </row>
    <row r="54" spans="2:15" x14ac:dyDescent="0.2">
      <c r="B54" s="225"/>
      <c r="C54" s="170">
        <v>1104.9000000000001</v>
      </c>
      <c r="D54" s="202">
        <v>1025.5999999999999</v>
      </c>
      <c r="E54" s="202">
        <v>1020.6</v>
      </c>
      <c r="F54" s="202">
        <v>1020.7</v>
      </c>
      <c r="G54" s="202">
        <v>1025.9000000000001</v>
      </c>
      <c r="H54" s="202">
        <v>1034</v>
      </c>
      <c r="I54" s="202">
        <v>1019.2</v>
      </c>
      <c r="J54" s="202">
        <v>1025.0999999999999</v>
      </c>
      <c r="K54" s="155">
        <v>0</v>
      </c>
      <c r="L54" s="155">
        <v>0</v>
      </c>
      <c r="M54" s="155">
        <v>0</v>
      </c>
      <c r="N54" s="155">
        <v>0</v>
      </c>
      <c r="O54" s="150" t="s">
        <v>50</v>
      </c>
    </row>
    <row r="55" spans="2:15" x14ac:dyDescent="0.2">
      <c r="B55" s="225"/>
      <c r="C55" s="171">
        <v>959000</v>
      </c>
      <c r="D55" s="200">
        <v>826000</v>
      </c>
      <c r="E55" s="200">
        <v>817000</v>
      </c>
      <c r="F55" s="200">
        <v>818000</v>
      </c>
      <c r="G55" s="200">
        <v>826000</v>
      </c>
      <c r="H55" s="200">
        <v>839000</v>
      </c>
      <c r="I55" s="200">
        <v>815000</v>
      </c>
      <c r="J55" s="200">
        <v>825000</v>
      </c>
      <c r="K55" s="158">
        <v>0</v>
      </c>
      <c r="L55" s="158">
        <v>0</v>
      </c>
      <c r="M55" s="158">
        <v>0</v>
      </c>
      <c r="N55" s="158">
        <v>0</v>
      </c>
      <c r="O55" s="150" t="s">
        <v>51</v>
      </c>
    </row>
    <row r="56" spans="2:15" ht="27" x14ac:dyDescent="0.2">
      <c r="B56" s="225"/>
      <c r="C56" s="173">
        <v>1119.0999999999999</v>
      </c>
      <c r="D56" s="167">
        <v>1050.9000000000001</v>
      </c>
      <c r="E56" s="167">
        <v>1060.3</v>
      </c>
      <c r="F56" s="167">
        <v>1025.8</v>
      </c>
      <c r="G56" s="167">
        <v>1048.2</v>
      </c>
      <c r="H56" s="167">
        <v>1068.8</v>
      </c>
      <c r="I56" s="167">
        <v>1051.7</v>
      </c>
      <c r="J56" s="167">
        <v>1045.5999999999999</v>
      </c>
      <c r="K56" s="158">
        <v>0</v>
      </c>
      <c r="L56" s="158">
        <v>0</v>
      </c>
      <c r="M56" s="158">
        <v>0</v>
      </c>
      <c r="N56" s="158">
        <v>0</v>
      </c>
      <c r="O56" s="150" t="s">
        <v>52</v>
      </c>
    </row>
    <row r="57" spans="2:15" ht="27" x14ac:dyDescent="0.2">
      <c r="B57" s="225"/>
      <c r="C57" s="173">
        <v>1090.5999999999999</v>
      </c>
      <c r="D57" s="167">
        <v>1000.4</v>
      </c>
      <c r="E57" s="167">
        <v>980.9</v>
      </c>
      <c r="F57" s="167">
        <v>1015.7</v>
      </c>
      <c r="G57" s="167">
        <v>1003.6</v>
      </c>
      <c r="H57" s="167">
        <v>999.2</v>
      </c>
      <c r="I57" s="167">
        <v>986.6</v>
      </c>
      <c r="J57" s="167">
        <v>1004.6</v>
      </c>
      <c r="K57" s="158">
        <v>0</v>
      </c>
      <c r="L57" s="158">
        <v>0</v>
      </c>
      <c r="M57" s="158">
        <v>0</v>
      </c>
      <c r="N57" s="158">
        <v>0</v>
      </c>
      <c r="O57" s="150" t="s">
        <v>53</v>
      </c>
    </row>
    <row r="58" spans="2:15" ht="18" x14ac:dyDescent="0.2">
      <c r="B58" s="225"/>
      <c r="C58" s="173">
        <v>3826</v>
      </c>
      <c r="D58" s="167">
        <v>3593.1</v>
      </c>
      <c r="E58" s="167">
        <v>3587.4</v>
      </c>
      <c r="F58" s="167">
        <v>3731.3</v>
      </c>
      <c r="G58" s="167">
        <v>3765.2</v>
      </c>
      <c r="H58" s="167">
        <v>3624.4</v>
      </c>
      <c r="I58" s="167">
        <v>3649.7</v>
      </c>
      <c r="J58" s="167">
        <v>3532.8</v>
      </c>
      <c r="K58" s="158">
        <v>0</v>
      </c>
      <c r="L58" s="158">
        <v>0</v>
      </c>
      <c r="M58" s="158">
        <v>0</v>
      </c>
      <c r="N58" s="158">
        <v>0</v>
      </c>
      <c r="O58" s="150" t="s">
        <v>54</v>
      </c>
    </row>
    <row r="59" spans="2:15" ht="18" x14ac:dyDescent="0.2">
      <c r="B59" s="226"/>
      <c r="C59" s="164">
        <v>0.95</v>
      </c>
      <c r="D59" s="166">
        <v>0.90600000000000003</v>
      </c>
      <c r="E59" s="166">
        <v>0.85599999999999998</v>
      </c>
      <c r="F59" s="164">
        <v>0.98099999999999998</v>
      </c>
      <c r="G59" s="164">
        <v>0.91700000000000004</v>
      </c>
      <c r="H59" s="166">
        <v>0.874</v>
      </c>
      <c r="I59" s="166">
        <v>0.88</v>
      </c>
      <c r="J59" s="164">
        <v>0.92300000000000004</v>
      </c>
      <c r="K59" s="165">
        <v>0</v>
      </c>
      <c r="L59" s="165">
        <v>0</v>
      </c>
      <c r="M59" s="165">
        <v>0</v>
      </c>
      <c r="N59" s="165">
        <v>0</v>
      </c>
      <c r="O59" s="150" t="s">
        <v>55</v>
      </c>
    </row>
    <row r="60" spans="2:15" ht="18" x14ac:dyDescent="0.2">
      <c r="B60" s="224" t="s">
        <v>41</v>
      </c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0" t="s">
        <v>48</v>
      </c>
    </row>
    <row r="61" spans="2:15" x14ac:dyDescent="0.2">
      <c r="B61" s="225"/>
      <c r="C61" s="152">
        <v>1</v>
      </c>
      <c r="D61" s="152">
        <v>1</v>
      </c>
      <c r="E61" s="152">
        <v>1</v>
      </c>
      <c r="F61" s="152">
        <v>1</v>
      </c>
      <c r="G61" s="152">
        <v>1</v>
      </c>
      <c r="H61" s="152">
        <v>1</v>
      </c>
      <c r="I61" s="152">
        <v>1</v>
      </c>
      <c r="J61" s="152">
        <v>1</v>
      </c>
      <c r="K61" s="152">
        <v>1</v>
      </c>
      <c r="L61" s="153">
        <v>0</v>
      </c>
      <c r="M61" s="153">
        <v>0</v>
      </c>
      <c r="N61" s="153">
        <v>0</v>
      </c>
      <c r="O61" s="150" t="s">
        <v>49</v>
      </c>
    </row>
    <row r="62" spans="2:15" x14ac:dyDescent="0.2">
      <c r="B62" s="225"/>
      <c r="C62" s="170">
        <v>1075.5999999999999</v>
      </c>
      <c r="D62" s="170">
        <v>1084.0999999999999</v>
      </c>
      <c r="E62" s="170">
        <v>1055.8</v>
      </c>
      <c r="F62" s="202">
        <v>1026.9000000000001</v>
      </c>
      <c r="G62" s="202">
        <v>992.3</v>
      </c>
      <c r="H62" s="170">
        <v>1043.4000000000001</v>
      </c>
      <c r="I62" s="202">
        <v>1034.0999999999999</v>
      </c>
      <c r="J62" s="202">
        <v>1035.0999999999999</v>
      </c>
      <c r="K62" s="202">
        <v>1024.7</v>
      </c>
      <c r="L62" s="155">
        <v>0</v>
      </c>
      <c r="M62" s="155">
        <v>0</v>
      </c>
      <c r="N62" s="155">
        <v>0</v>
      </c>
      <c r="O62" s="150" t="s">
        <v>50</v>
      </c>
    </row>
    <row r="63" spans="2:15" x14ac:dyDescent="0.2">
      <c r="B63" s="225"/>
      <c r="C63" s="172">
        <v>908000</v>
      </c>
      <c r="D63" s="171">
        <v>923000</v>
      </c>
      <c r="E63" s="172">
        <v>867000</v>
      </c>
      <c r="F63" s="200">
        <v>828000</v>
      </c>
      <c r="G63" s="199">
        <v>773000</v>
      </c>
      <c r="H63" s="200">
        <v>847000</v>
      </c>
      <c r="I63" s="200">
        <v>840000</v>
      </c>
      <c r="J63" s="200">
        <v>841000</v>
      </c>
      <c r="K63" s="200">
        <v>824000</v>
      </c>
      <c r="L63" s="158">
        <v>0</v>
      </c>
      <c r="M63" s="158">
        <v>0</v>
      </c>
      <c r="N63" s="158">
        <v>0</v>
      </c>
      <c r="O63" s="150" t="s">
        <v>51</v>
      </c>
    </row>
    <row r="64" spans="2:15" ht="27" x14ac:dyDescent="0.2">
      <c r="B64" s="225"/>
      <c r="C64" s="173">
        <v>1093.7</v>
      </c>
      <c r="D64" s="173">
        <v>1102.3</v>
      </c>
      <c r="E64" s="173">
        <v>1157</v>
      </c>
      <c r="F64" s="167">
        <v>1053.3</v>
      </c>
      <c r="G64" s="167">
        <v>1009.2</v>
      </c>
      <c r="H64" s="173">
        <v>1143.2</v>
      </c>
      <c r="I64" s="167">
        <v>1040.5</v>
      </c>
      <c r="J64" s="167">
        <v>1065.3</v>
      </c>
      <c r="K64" s="167">
        <v>1057.4000000000001</v>
      </c>
      <c r="L64" s="158">
        <v>0</v>
      </c>
      <c r="M64" s="158">
        <v>0</v>
      </c>
      <c r="N64" s="158">
        <v>0</v>
      </c>
      <c r="O64" s="150" t="s">
        <v>52</v>
      </c>
    </row>
    <row r="65" spans="2:15" ht="27" x14ac:dyDescent="0.2">
      <c r="B65" s="225"/>
      <c r="C65" s="173">
        <v>1057.5</v>
      </c>
      <c r="D65" s="173">
        <v>1066</v>
      </c>
      <c r="E65" s="167">
        <v>954.6</v>
      </c>
      <c r="F65" s="167">
        <v>1000.5</v>
      </c>
      <c r="G65" s="167">
        <v>975.5</v>
      </c>
      <c r="H65" s="161">
        <v>943.6</v>
      </c>
      <c r="I65" s="167">
        <v>1027.8</v>
      </c>
      <c r="J65" s="167">
        <v>1004.8</v>
      </c>
      <c r="K65" s="167">
        <v>992</v>
      </c>
      <c r="L65" s="158">
        <v>0</v>
      </c>
      <c r="M65" s="158">
        <v>0</v>
      </c>
      <c r="N65" s="158">
        <v>0</v>
      </c>
      <c r="O65" s="150" t="s">
        <v>53</v>
      </c>
    </row>
    <row r="66" spans="2:15" ht="18" x14ac:dyDescent="0.2">
      <c r="B66" s="225"/>
      <c r="C66" s="167">
        <v>3674</v>
      </c>
      <c r="D66" s="158">
        <v>4.7</v>
      </c>
      <c r="E66" s="167">
        <v>3722.8</v>
      </c>
      <c r="F66" s="161">
        <v>3496.7</v>
      </c>
      <c r="G66" s="161">
        <v>3322.5</v>
      </c>
      <c r="H66" s="167">
        <v>3691.4</v>
      </c>
      <c r="I66" s="167">
        <v>3587.1</v>
      </c>
      <c r="J66" s="167">
        <v>3687.2</v>
      </c>
      <c r="K66" s="167">
        <v>3509.1</v>
      </c>
      <c r="L66" s="158">
        <v>0</v>
      </c>
      <c r="M66" s="158">
        <v>0</v>
      </c>
      <c r="N66" s="158">
        <v>0</v>
      </c>
      <c r="O66" s="150" t="s">
        <v>54</v>
      </c>
    </row>
    <row r="67" spans="2:15" ht="18" x14ac:dyDescent="0.2">
      <c r="B67" s="226"/>
      <c r="C67" s="164">
        <v>0.93500000000000005</v>
      </c>
      <c r="D67" s="164">
        <v>0.93500000000000005</v>
      </c>
      <c r="E67" s="212">
        <v>0.68100000000000005</v>
      </c>
      <c r="F67" s="166">
        <v>0.90200000000000002</v>
      </c>
      <c r="G67" s="164">
        <v>0.93400000000000005</v>
      </c>
      <c r="H67" s="212">
        <v>0.68100000000000005</v>
      </c>
      <c r="I67" s="164">
        <v>0.97599999999999998</v>
      </c>
      <c r="J67" s="166">
        <v>0.89</v>
      </c>
      <c r="K67" s="166">
        <v>0.88</v>
      </c>
      <c r="L67" s="165">
        <v>0</v>
      </c>
      <c r="M67" s="165">
        <v>0</v>
      </c>
      <c r="N67" s="165">
        <v>0</v>
      </c>
      <c r="O67" s="150" t="s">
        <v>55</v>
      </c>
    </row>
    <row r="68" spans="2:15" ht="18" x14ac:dyDescent="0.2">
      <c r="B68" s="224" t="s">
        <v>42</v>
      </c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0" t="s">
        <v>48</v>
      </c>
    </row>
    <row r="69" spans="2:15" x14ac:dyDescent="0.2">
      <c r="B69" s="225"/>
      <c r="C69" s="152">
        <v>1</v>
      </c>
      <c r="D69" s="152">
        <v>1</v>
      </c>
      <c r="E69" s="152">
        <v>1</v>
      </c>
      <c r="F69" s="152">
        <v>1</v>
      </c>
      <c r="G69" s="152">
        <v>1</v>
      </c>
      <c r="H69" s="152">
        <v>1</v>
      </c>
      <c r="I69" s="152">
        <v>1</v>
      </c>
      <c r="J69" s="152">
        <v>1</v>
      </c>
      <c r="K69" s="153">
        <v>0</v>
      </c>
      <c r="L69" s="153">
        <v>0</v>
      </c>
      <c r="M69" s="153">
        <v>0</v>
      </c>
      <c r="N69" s="153">
        <v>0</v>
      </c>
      <c r="O69" s="150" t="s">
        <v>49</v>
      </c>
    </row>
    <row r="70" spans="2:15" x14ac:dyDescent="0.2">
      <c r="B70" s="225"/>
      <c r="C70" s="154">
        <v>952.5</v>
      </c>
      <c r="D70" s="154">
        <v>940.6</v>
      </c>
      <c r="E70" s="154">
        <v>919.9</v>
      </c>
      <c r="F70" s="154">
        <v>931.7</v>
      </c>
      <c r="G70" s="154">
        <v>883.6</v>
      </c>
      <c r="H70" s="154">
        <v>917.4</v>
      </c>
      <c r="I70" s="154">
        <v>937.2</v>
      </c>
      <c r="J70" s="154">
        <v>918.2</v>
      </c>
      <c r="K70" s="155">
        <v>0</v>
      </c>
      <c r="L70" s="155">
        <v>0</v>
      </c>
      <c r="M70" s="155">
        <v>0</v>
      </c>
      <c r="N70" s="155">
        <v>0</v>
      </c>
      <c r="O70" s="150" t="s">
        <v>50</v>
      </c>
    </row>
    <row r="71" spans="2:15" x14ac:dyDescent="0.2">
      <c r="B71" s="225"/>
      <c r="C71" s="199">
        <v>712000</v>
      </c>
      <c r="D71" s="157">
        <v>694000</v>
      </c>
      <c r="E71" s="157">
        <v>662000</v>
      </c>
      <c r="F71" s="157">
        <v>680000</v>
      </c>
      <c r="G71" s="159">
        <v>612000</v>
      </c>
      <c r="H71" s="157">
        <v>659000</v>
      </c>
      <c r="I71" s="157">
        <v>689000</v>
      </c>
      <c r="J71" s="157">
        <v>661000</v>
      </c>
      <c r="K71" s="158">
        <v>0</v>
      </c>
      <c r="L71" s="158">
        <v>0</v>
      </c>
      <c r="M71" s="158">
        <v>0</v>
      </c>
      <c r="N71" s="158">
        <v>0</v>
      </c>
      <c r="O71" s="150" t="s">
        <v>51</v>
      </c>
    </row>
    <row r="72" spans="2:15" ht="27" x14ac:dyDescent="0.2">
      <c r="B72" s="225"/>
      <c r="C72" s="161">
        <v>986.9</v>
      </c>
      <c r="D72" s="161">
        <v>981.1</v>
      </c>
      <c r="E72" s="161">
        <v>973.1</v>
      </c>
      <c r="F72" s="161">
        <v>976.2</v>
      </c>
      <c r="G72" s="161">
        <v>913.3</v>
      </c>
      <c r="H72" s="161">
        <v>969.9</v>
      </c>
      <c r="I72" s="161">
        <v>963.4</v>
      </c>
      <c r="J72" s="161">
        <v>956.6</v>
      </c>
      <c r="K72" s="158">
        <v>0</v>
      </c>
      <c r="L72" s="158">
        <v>0</v>
      </c>
      <c r="M72" s="158">
        <v>0</v>
      </c>
      <c r="N72" s="158">
        <v>0</v>
      </c>
      <c r="O72" s="150" t="s">
        <v>52</v>
      </c>
    </row>
    <row r="73" spans="2:15" ht="27" x14ac:dyDescent="0.2">
      <c r="B73" s="225"/>
      <c r="C73" s="161">
        <v>918.1</v>
      </c>
      <c r="D73" s="161">
        <v>900.1</v>
      </c>
      <c r="E73" s="163">
        <v>866.7</v>
      </c>
      <c r="F73" s="161">
        <v>887.1</v>
      </c>
      <c r="G73" s="163">
        <v>853.8</v>
      </c>
      <c r="H73" s="163">
        <v>864.9</v>
      </c>
      <c r="I73" s="161">
        <v>911.1</v>
      </c>
      <c r="J73" s="161">
        <v>879.8</v>
      </c>
      <c r="K73" s="158">
        <v>0</v>
      </c>
      <c r="L73" s="158">
        <v>0</v>
      </c>
      <c r="M73" s="158">
        <v>0</v>
      </c>
      <c r="N73" s="158">
        <v>0</v>
      </c>
      <c r="O73" s="150" t="s">
        <v>53</v>
      </c>
    </row>
    <row r="74" spans="2:15" ht="18" x14ac:dyDescent="0.2">
      <c r="B74" s="225"/>
      <c r="C74" s="167">
        <v>3545.5</v>
      </c>
      <c r="D74" s="163">
        <v>3161.3</v>
      </c>
      <c r="E74" s="163">
        <v>3092.8</v>
      </c>
      <c r="F74" s="163">
        <v>3128</v>
      </c>
      <c r="G74" s="163">
        <v>2975.9</v>
      </c>
      <c r="H74" s="163">
        <v>3068.6</v>
      </c>
      <c r="I74" s="163">
        <v>3171.1</v>
      </c>
      <c r="J74" s="163">
        <v>3061.6</v>
      </c>
      <c r="K74" s="158">
        <v>0</v>
      </c>
      <c r="L74" s="158">
        <v>0</v>
      </c>
      <c r="M74" s="158">
        <v>0</v>
      </c>
      <c r="N74" s="158">
        <v>0</v>
      </c>
      <c r="O74" s="150" t="s">
        <v>54</v>
      </c>
    </row>
    <row r="75" spans="2:15" ht="18" x14ac:dyDescent="0.2">
      <c r="B75" s="226"/>
      <c r="C75" s="166">
        <v>0.86499999999999999</v>
      </c>
      <c r="D75" s="166">
        <v>0.84199999999999997</v>
      </c>
      <c r="E75" s="168">
        <v>0.79300000000000004</v>
      </c>
      <c r="F75" s="168">
        <v>0.82599999999999996</v>
      </c>
      <c r="G75" s="166">
        <v>0.874</v>
      </c>
      <c r="H75" s="168">
        <v>0.79500000000000004</v>
      </c>
      <c r="I75" s="166">
        <v>0.89400000000000002</v>
      </c>
      <c r="J75" s="166">
        <v>0.84599999999999997</v>
      </c>
      <c r="K75" s="165">
        <v>0</v>
      </c>
      <c r="L75" s="165">
        <v>0</v>
      </c>
      <c r="M75" s="165">
        <v>0</v>
      </c>
      <c r="N75" s="165">
        <v>0</v>
      </c>
      <c r="O75" s="150" t="s">
        <v>55</v>
      </c>
    </row>
    <row r="76" spans="2:15" ht="18" x14ac:dyDescent="0.2">
      <c r="B76" s="224" t="s">
        <v>43</v>
      </c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0" t="s">
        <v>48</v>
      </c>
    </row>
    <row r="77" spans="2:15" x14ac:dyDescent="0.2">
      <c r="B77" s="225"/>
      <c r="C77" s="152">
        <v>1</v>
      </c>
      <c r="D77" s="152">
        <v>1</v>
      </c>
      <c r="E77" s="152">
        <v>1</v>
      </c>
      <c r="F77" s="153">
        <v>0</v>
      </c>
      <c r="G77" s="153">
        <v>0</v>
      </c>
      <c r="H77" s="152">
        <v>1</v>
      </c>
      <c r="I77" s="152">
        <v>1</v>
      </c>
      <c r="J77" s="152">
        <v>1</v>
      </c>
      <c r="K77" s="153">
        <v>0</v>
      </c>
      <c r="L77" s="153">
        <v>0</v>
      </c>
      <c r="M77" s="153">
        <v>0</v>
      </c>
      <c r="N77" s="153">
        <v>0</v>
      </c>
      <c r="O77" s="150" t="s">
        <v>49</v>
      </c>
    </row>
    <row r="78" spans="2:15" x14ac:dyDescent="0.2">
      <c r="B78" s="225"/>
      <c r="C78" s="202">
        <v>981.9</v>
      </c>
      <c r="D78" s="154">
        <v>954.8</v>
      </c>
      <c r="E78" s="154">
        <v>953.5</v>
      </c>
      <c r="F78" s="155">
        <v>0</v>
      </c>
      <c r="G78" s="155">
        <v>0</v>
      </c>
      <c r="H78" s="154">
        <v>912.7</v>
      </c>
      <c r="I78" s="154">
        <v>917</v>
      </c>
      <c r="J78" s="154">
        <v>917</v>
      </c>
      <c r="K78" s="155">
        <v>0</v>
      </c>
      <c r="L78" s="155">
        <v>0</v>
      </c>
      <c r="M78" s="155">
        <v>0</v>
      </c>
      <c r="N78" s="155">
        <v>0</v>
      </c>
      <c r="O78" s="150" t="s">
        <v>50</v>
      </c>
    </row>
    <row r="79" spans="2:15" x14ac:dyDescent="0.2">
      <c r="B79" s="225"/>
      <c r="C79" s="199">
        <v>757000</v>
      </c>
      <c r="D79" s="199">
        <v>716000</v>
      </c>
      <c r="E79" s="199">
        <v>714000</v>
      </c>
      <c r="F79" s="158">
        <v>0</v>
      </c>
      <c r="G79" s="158">
        <v>0</v>
      </c>
      <c r="H79" s="157">
        <v>652000</v>
      </c>
      <c r="I79" s="157">
        <v>660000</v>
      </c>
      <c r="J79" s="157">
        <v>660000</v>
      </c>
      <c r="K79" s="158">
        <v>0</v>
      </c>
      <c r="L79" s="158">
        <v>0</v>
      </c>
      <c r="M79" s="158">
        <v>0</v>
      </c>
      <c r="N79" s="158">
        <v>0</v>
      </c>
      <c r="O79" s="150" t="s">
        <v>51</v>
      </c>
    </row>
    <row r="80" spans="2:15" ht="27" x14ac:dyDescent="0.2">
      <c r="B80" s="225"/>
      <c r="C80" s="167">
        <v>1002.8</v>
      </c>
      <c r="D80" s="161">
        <v>966.7</v>
      </c>
      <c r="E80" s="161">
        <v>976.3</v>
      </c>
      <c r="F80" s="158">
        <v>0</v>
      </c>
      <c r="G80" s="158">
        <v>0</v>
      </c>
      <c r="H80" s="161">
        <v>962.2</v>
      </c>
      <c r="I80" s="161">
        <v>926.7</v>
      </c>
      <c r="J80" s="161">
        <v>939.9</v>
      </c>
      <c r="K80" s="158">
        <v>0</v>
      </c>
      <c r="L80" s="158">
        <v>0</v>
      </c>
      <c r="M80" s="158">
        <v>0</v>
      </c>
      <c r="N80" s="158">
        <v>0</v>
      </c>
      <c r="O80" s="150" t="s">
        <v>52</v>
      </c>
    </row>
    <row r="81" spans="2:15" ht="27" x14ac:dyDescent="0.2">
      <c r="B81" s="225"/>
      <c r="C81" s="167">
        <v>960.9</v>
      </c>
      <c r="D81" s="161">
        <v>942.9</v>
      </c>
      <c r="E81" s="161">
        <v>930.7</v>
      </c>
      <c r="F81" s="158">
        <v>0</v>
      </c>
      <c r="G81" s="158">
        <v>0</v>
      </c>
      <c r="H81" s="163">
        <v>863.1</v>
      </c>
      <c r="I81" s="161">
        <v>907.2</v>
      </c>
      <c r="J81" s="161">
        <v>894</v>
      </c>
      <c r="K81" s="158">
        <v>0</v>
      </c>
      <c r="L81" s="158">
        <v>0</v>
      </c>
      <c r="M81" s="158">
        <v>0</v>
      </c>
      <c r="N81" s="158">
        <v>0</v>
      </c>
      <c r="O81" s="150" t="s">
        <v>53</v>
      </c>
    </row>
    <row r="82" spans="2:15" ht="18" x14ac:dyDescent="0.2">
      <c r="B82" s="225"/>
      <c r="C82" s="161">
        <v>3405.6</v>
      </c>
      <c r="D82" s="161">
        <v>3231.1</v>
      </c>
      <c r="E82" s="161">
        <v>3271.7</v>
      </c>
      <c r="F82" s="158">
        <v>0</v>
      </c>
      <c r="G82" s="158">
        <v>0</v>
      </c>
      <c r="H82" s="163">
        <v>3086</v>
      </c>
      <c r="I82" s="163">
        <v>3140.8</v>
      </c>
      <c r="J82" s="163">
        <v>3081.1</v>
      </c>
      <c r="K82" s="158">
        <v>0</v>
      </c>
      <c r="L82" s="158">
        <v>0</v>
      </c>
      <c r="M82" s="158">
        <v>0</v>
      </c>
      <c r="N82" s="158">
        <v>0</v>
      </c>
      <c r="O82" s="150" t="s">
        <v>54</v>
      </c>
    </row>
    <row r="83" spans="2:15" ht="18" x14ac:dyDescent="0.2">
      <c r="B83" s="226"/>
      <c r="C83" s="164">
        <v>0.91800000000000004</v>
      </c>
      <c r="D83" s="164">
        <v>0.95099999999999996</v>
      </c>
      <c r="E83" s="166">
        <v>0.90900000000000003</v>
      </c>
      <c r="F83" s="165">
        <v>0</v>
      </c>
      <c r="G83" s="165">
        <v>0</v>
      </c>
      <c r="H83" s="168">
        <v>0.80400000000000005</v>
      </c>
      <c r="I83" s="164">
        <v>0.95799999999999996</v>
      </c>
      <c r="J83" s="166">
        <v>0.90500000000000003</v>
      </c>
      <c r="K83" s="165">
        <v>0</v>
      </c>
      <c r="L83" s="165">
        <v>0</v>
      </c>
      <c r="M83" s="165">
        <v>0</v>
      </c>
      <c r="N83" s="165">
        <v>0</v>
      </c>
      <c r="O83" s="150" t="s">
        <v>55</v>
      </c>
    </row>
    <row r="84" spans="2:15" ht="18" x14ac:dyDescent="0.2">
      <c r="B84" s="224" t="s">
        <v>44</v>
      </c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0" t="s">
        <v>48</v>
      </c>
    </row>
    <row r="85" spans="2:15" x14ac:dyDescent="0.2">
      <c r="B85" s="225"/>
      <c r="C85" s="152">
        <v>1</v>
      </c>
      <c r="D85" s="152">
        <v>1</v>
      </c>
      <c r="E85" s="152">
        <v>1</v>
      </c>
      <c r="F85" s="152">
        <v>1</v>
      </c>
      <c r="G85" s="152">
        <v>1</v>
      </c>
      <c r="H85" s="152">
        <v>1</v>
      </c>
      <c r="I85" s="153">
        <v>0</v>
      </c>
      <c r="J85" s="152">
        <v>1</v>
      </c>
      <c r="K85" s="152">
        <v>1</v>
      </c>
      <c r="L85" s="153">
        <v>0</v>
      </c>
      <c r="M85" s="153">
        <v>0</v>
      </c>
      <c r="N85" s="153">
        <v>0</v>
      </c>
      <c r="O85" s="150" t="s">
        <v>49</v>
      </c>
    </row>
    <row r="86" spans="2:15" x14ac:dyDescent="0.2">
      <c r="B86" s="225"/>
      <c r="C86" s="202">
        <v>1015.2</v>
      </c>
      <c r="D86" s="202">
        <v>988.4</v>
      </c>
      <c r="E86" s="154">
        <v>947.6</v>
      </c>
      <c r="F86" s="202">
        <v>986.2</v>
      </c>
      <c r="G86" s="154">
        <v>938.7</v>
      </c>
      <c r="H86" s="154">
        <v>957.2</v>
      </c>
      <c r="I86" s="155">
        <v>0</v>
      </c>
      <c r="J86" s="154">
        <v>947.8</v>
      </c>
      <c r="K86" s="154">
        <v>953.9</v>
      </c>
      <c r="L86" s="155">
        <v>0</v>
      </c>
      <c r="M86" s="155">
        <v>0</v>
      </c>
      <c r="N86" s="155">
        <v>0</v>
      </c>
      <c r="O86" s="150" t="s">
        <v>50</v>
      </c>
    </row>
    <row r="87" spans="2:15" x14ac:dyDescent="0.2">
      <c r="B87" s="225"/>
      <c r="C87" s="200">
        <v>805000</v>
      </c>
      <c r="D87" s="199">
        <v>767000</v>
      </c>
      <c r="E87" s="157">
        <v>701000</v>
      </c>
      <c r="F87" s="199">
        <v>763000</v>
      </c>
      <c r="G87" s="157">
        <v>689000</v>
      </c>
      <c r="H87" s="199">
        <v>718000</v>
      </c>
      <c r="I87" s="158">
        <v>0</v>
      </c>
      <c r="J87" s="157">
        <v>704000</v>
      </c>
      <c r="K87" s="199">
        <v>713000</v>
      </c>
      <c r="L87" s="158">
        <v>0</v>
      </c>
      <c r="M87" s="158">
        <v>0</v>
      </c>
      <c r="N87" s="158">
        <v>0</v>
      </c>
      <c r="O87" s="150" t="s">
        <v>51</v>
      </c>
    </row>
    <row r="88" spans="2:15" ht="27" x14ac:dyDescent="0.2">
      <c r="B88" s="225"/>
      <c r="C88" s="173">
        <v>1089.7</v>
      </c>
      <c r="D88" s="167">
        <v>1017.6</v>
      </c>
      <c r="E88" s="167">
        <v>1018.9</v>
      </c>
      <c r="F88" s="167">
        <v>1010.5</v>
      </c>
      <c r="G88" s="167">
        <v>1005.1</v>
      </c>
      <c r="H88" s="167">
        <v>997</v>
      </c>
      <c r="I88" s="158">
        <v>0</v>
      </c>
      <c r="J88" s="161">
        <v>988</v>
      </c>
      <c r="K88" s="167">
        <v>1002.3</v>
      </c>
      <c r="L88" s="158">
        <v>0</v>
      </c>
      <c r="M88" s="158">
        <v>0</v>
      </c>
      <c r="N88" s="158">
        <v>0</v>
      </c>
      <c r="O88" s="150" t="s">
        <v>52</v>
      </c>
    </row>
    <row r="89" spans="2:15" ht="27" x14ac:dyDescent="0.2">
      <c r="B89" s="225"/>
      <c r="C89" s="161">
        <v>940.8</v>
      </c>
      <c r="D89" s="167">
        <v>959.2</v>
      </c>
      <c r="E89" s="161">
        <v>876.2</v>
      </c>
      <c r="F89" s="167">
        <v>962</v>
      </c>
      <c r="G89" s="161">
        <v>872.3</v>
      </c>
      <c r="H89" s="161">
        <v>917.5</v>
      </c>
      <c r="I89" s="158">
        <v>0</v>
      </c>
      <c r="J89" s="161">
        <v>907.6</v>
      </c>
      <c r="K89" s="161">
        <v>905.5</v>
      </c>
      <c r="L89" s="158">
        <v>0</v>
      </c>
      <c r="M89" s="158">
        <v>0</v>
      </c>
      <c r="N89" s="158">
        <v>0</v>
      </c>
      <c r="O89" s="150" t="s">
        <v>53</v>
      </c>
    </row>
    <row r="90" spans="2:15" ht="18" x14ac:dyDescent="0.2">
      <c r="B90" s="225"/>
      <c r="C90" s="167">
        <v>3679.9</v>
      </c>
      <c r="D90" s="161">
        <v>3341.5</v>
      </c>
      <c r="E90" s="163">
        <v>3186.3</v>
      </c>
      <c r="F90" s="161">
        <v>3326.3</v>
      </c>
      <c r="G90" s="163">
        <v>3163.7</v>
      </c>
      <c r="H90" s="163">
        <v>3202</v>
      </c>
      <c r="I90" s="158">
        <v>0</v>
      </c>
      <c r="J90" s="163">
        <v>3183.7</v>
      </c>
      <c r="K90" s="161">
        <v>3215.1</v>
      </c>
      <c r="L90" s="158">
        <v>0</v>
      </c>
      <c r="M90" s="158">
        <v>0</v>
      </c>
      <c r="N90" s="158">
        <v>0</v>
      </c>
      <c r="O90" s="150" t="s">
        <v>54</v>
      </c>
    </row>
    <row r="91" spans="2:15" ht="18" x14ac:dyDescent="0.2">
      <c r="B91" s="226"/>
      <c r="C91" s="169">
        <v>0.745</v>
      </c>
      <c r="D91" s="166">
        <v>0.88900000000000001</v>
      </c>
      <c r="E91" s="169">
        <v>0.74</v>
      </c>
      <c r="F91" s="166">
        <v>0.90600000000000003</v>
      </c>
      <c r="G91" s="169">
        <v>0.753</v>
      </c>
      <c r="H91" s="166">
        <v>0.84699999999999998</v>
      </c>
      <c r="I91" s="165">
        <v>0</v>
      </c>
      <c r="J91" s="166">
        <v>0.84399999999999997</v>
      </c>
      <c r="K91" s="168">
        <v>0.81599999999999995</v>
      </c>
      <c r="L91" s="165">
        <v>0</v>
      </c>
      <c r="M91" s="165">
        <v>0</v>
      </c>
      <c r="N91" s="165">
        <v>0</v>
      </c>
      <c r="O91" s="150" t="s">
        <v>55</v>
      </c>
    </row>
    <row r="92" spans="2:15" ht="18" x14ac:dyDescent="0.2">
      <c r="B92" s="224" t="s">
        <v>45</v>
      </c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0" t="s">
        <v>48</v>
      </c>
    </row>
    <row r="93" spans="2:15" x14ac:dyDescent="0.2">
      <c r="B93" s="225"/>
      <c r="C93" s="153">
        <v>0</v>
      </c>
      <c r="D93" s="153">
        <v>0</v>
      </c>
      <c r="E93" s="153">
        <v>0</v>
      </c>
      <c r="F93" s="153">
        <v>0</v>
      </c>
      <c r="G93" s="153">
        <v>0</v>
      </c>
      <c r="H93" s="153">
        <v>0</v>
      </c>
      <c r="I93" s="153">
        <v>0</v>
      </c>
      <c r="J93" s="153">
        <v>0</v>
      </c>
      <c r="K93" s="153">
        <v>0</v>
      </c>
      <c r="L93" s="153">
        <v>0</v>
      </c>
      <c r="M93" s="153">
        <v>0</v>
      </c>
      <c r="N93" s="153">
        <v>0</v>
      </c>
      <c r="O93" s="150" t="s">
        <v>49</v>
      </c>
    </row>
    <row r="94" spans="2:15" x14ac:dyDescent="0.2">
      <c r="B94" s="225"/>
      <c r="C94" s="155">
        <v>0</v>
      </c>
      <c r="D94" s="155">
        <v>0</v>
      </c>
      <c r="E94" s="155">
        <v>0</v>
      </c>
      <c r="F94" s="155">
        <v>0</v>
      </c>
      <c r="G94" s="155">
        <v>0</v>
      </c>
      <c r="H94" s="155">
        <v>0</v>
      </c>
      <c r="I94" s="155">
        <v>0</v>
      </c>
      <c r="J94" s="155">
        <v>0</v>
      </c>
      <c r="K94" s="155">
        <v>0</v>
      </c>
      <c r="L94" s="155">
        <v>0</v>
      </c>
      <c r="M94" s="155">
        <v>0</v>
      </c>
      <c r="N94" s="155">
        <v>0</v>
      </c>
      <c r="O94" s="150" t="s">
        <v>50</v>
      </c>
    </row>
    <row r="95" spans="2:15" x14ac:dyDescent="0.2">
      <c r="B95" s="225"/>
      <c r="C95" s="158">
        <v>0</v>
      </c>
      <c r="D95" s="158">
        <v>0</v>
      </c>
      <c r="E95" s="158">
        <v>0</v>
      </c>
      <c r="F95" s="158">
        <v>0</v>
      </c>
      <c r="G95" s="158">
        <v>0</v>
      </c>
      <c r="H95" s="158">
        <v>0</v>
      </c>
      <c r="I95" s="158">
        <v>0</v>
      </c>
      <c r="J95" s="158">
        <v>0</v>
      </c>
      <c r="K95" s="158">
        <v>0</v>
      </c>
      <c r="L95" s="158">
        <v>0</v>
      </c>
      <c r="M95" s="158">
        <v>0</v>
      </c>
      <c r="N95" s="158">
        <v>0</v>
      </c>
      <c r="O95" s="150" t="s">
        <v>51</v>
      </c>
    </row>
    <row r="96" spans="2:15" ht="27" x14ac:dyDescent="0.2">
      <c r="B96" s="225"/>
      <c r="C96" s="158">
        <v>0</v>
      </c>
      <c r="D96" s="158">
        <v>0</v>
      </c>
      <c r="E96" s="158">
        <v>0</v>
      </c>
      <c r="F96" s="158">
        <v>0</v>
      </c>
      <c r="G96" s="158">
        <v>0</v>
      </c>
      <c r="H96" s="158">
        <v>0</v>
      </c>
      <c r="I96" s="158">
        <v>0</v>
      </c>
      <c r="J96" s="158">
        <v>0</v>
      </c>
      <c r="K96" s="158">
        <v>0</v>
      </c>
      <c r="L96" s="158">
        <v>0</v>
      </c>
      <c r="M96" s="158">
        <v>0</v>
      </c>
      <c r="N96" s="158">
        <v>0</v>
      </c>
      <c r="O96" s="150" t="s">
        <v>52</v>
      </c>
    </row>
    <row r="97" spans="2:15" ht="27" x14ac:dyDescent="0.2">
      <c r="B97" s="225"/>
      <c r="C97" s="158">
        <v>0</v>
      </c>
      <c r="D97" s="158">
        <v>0</v>
      </c>
      <c r="E97" s="158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>
        <v>0</v>
      </c>
      <c r="L97" s="158">
        <v>0</v>
      </c>
      <c r="M97" s="158">
        <v>0</v>
      </c>
      <c r="N97" s="158">
        <v>0</v>
      </c>
      <c r="O97" s="150" t="s">
        <v>53</v>
      </c>
    </row>
    <row r="98" spans="2:15" ht="18" x14ac:dyDescent="0.2">
      <c r="B98" s="225"/>
      <c r="C98" s="158">
        <v>0</v>
      </c>
      <c r="D98" s="158">
        <v>0</v>
      </c>
      <c r="E98" s="158">
        <v>0</v>
      </c>
      <c r="F98" s="158">
        <v>0</v>
      </c>
      <c r="G98" s="158">
        <v>0</v>
      </c>
      <c r="H98" s="158">
        <v>0</v>
      </c>
      <c r="I98" s="158">
        <v>0</v>
      </c>
      <c r="J98" s="158">
        <v>0</v>
      </c>
      <c r="K98" s="158">
        <v>0</v>
      </c>
      <c r="L98" s="158">
        <v>0</v>
      </c>
      <c r="M98" s="158">
        <v>0</v>
      </c>
      <c r="N98" s="158">
        <v>0</v>
      </c>
      <c r="O98" s="150" t="s">
        <v>54</v>
      </c>
    </row>
    <row r="99" spans="2:15" ht="18" x14ac:dyDescent="0.2">
      <c r="B99" s="226"/>
      <c r="C99" s="165">
        <v>0</v>
      </c>
      <c r="D99" s="165">
        <v>0</v>
      </c>
      <c r="E99" s="165">
        <v>0</v>
      </c>
      <c r="F99" s="165">
        <v>0</v>
      </c>
      <c r="G99" s="165">
        <v>0</v>
      </c>
      <c r="H99" s="165">
        <v>0</v>
      </c>
      <c r="I99" s="165">
        <v>0</v>
      </c>
      <c r="J99" s="165">
        <v>0</v>
      </c>
      <c r="K99" s="165">
        <v>0</v>
      </c>
      <c r="L99" s="165">
        <v>0</v>
      </c>
      <c r="M99" s="165">
        <v>0</v>
      </c>
      <c r="N99" s="165">
        <v>0</v>
      </c>
      <c r="O99" s="150" t="s">
        <v>55</v>
      </c>
    </row>
    <row r="100" spans="2:15" ht="18" x14ac:dyDescent="0.2">
      <c r="B100" s="224" t="s">
        <v>46</v>
      </c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0" t="s">
        <v>48</v>
      </c>
    </row>
    <row r="101" spans="2:15" x14ac:dyDescent="0.2">
      <c r="B101" s="225"/>
      <c r="C101" s="153">
        <v>0</v>
      </c>
      <c r="D101" s="153">
        <v>0</v>
      </c>
      <c r="E101" s="153">
        <v>0</v>
      </c>
      <c r="F101" s="153">
        <v>0</v>
      </c>
      <c r="G101" s="153">
        <v>0</v>
      </c>
      <c r="H101" s="153">
        <v>0</v>
      </c>
      <c r="I101" s="153">
        <v>0</v>
      </c>
      <c r="J101" s="153">
        <v>0</v>
      </c>
      <c r="K101" s="153">
        <v>0</v>
      </c>
      <c r="L101" s="153">
        <v>0</v>
      </c>
      <c r="M101" s="153">
        <v>0</v>
      </c>
      <c r="N101" s="153">
        <v>0</v>
      </c>
      <c r="O101" s="150" t="s">
        <v>49</v>
      </c>
    </row>
    <row r="102" spans="2:15" x14ac:dyDescent="0.2">
      <c r="B102" s="225"/>
      <c r="C102" s="155">
        <v>0</v>
      </c>
      <c r="D102" s="155">
        <v>0</v>
      </c>
      <c r="E102" s="155">
        <v>0</v>
      </c>
      <c r="F102" s="155">
        <v>0</v>
      </c>
      <c r="G102" s="155">
        <v>0</v>
      </c>
      <c r="H102" s="155">
        <v>0</v>
      </c>
      <c r="I102" s="155">
        <v>0</v>
      </c>
      <c r="J102" s="155">
        <v>0</v>
      </c>
      <c r="K102" s="155">
        <v>0</v>
      </c>
      <c r="L102" s="155">
        <v>0</v>
      </c>
      <c r="M102" s="155">
        <v>0</v>
      </c>
      <c r="N102" s="155">
        <v>0</v>
      </c>
      <c r="O102" s="150" t="s">
        <v>50</v>
      </c>
    </row>
    <row r="103" spans="2:15" x14ac:dyDescent="0.2">
      <c r="B103" s="225"/>
      <c r="C103" s="158">
        <v>0</v>
      </c>
      <c r="D103" s="158">
        <v>0</v>
      </c>
      <c r="E103" s="158">
        <v>0</v>
      </c>
      <c r="F103" s="158">
        <v>0</v>
      </c>
      <c r="G103" s="158">
        <v>0</v>
      </c>
      <c r="H103" s="158">
        <v>0</v>
      </c>
      <c r="I103" s="158">
        <v>0</v>
      </c>
      <c r="J103" s="158">
        <v>0</v>
      </c>
      <c r="K103" s="158">
        <v>0</v>
      </c>
      <c r="L103" s="158">
        <v>0</v>
      </c>
      <c r="M103" s="158">
        <v>0</v>
      </c>
      <c r="N103" s="158">
        <v>0</v>
      </c>
      <c r="O103" s="150" t="s">
        <v>51</v>
      </c>
    </row>
    <row r="104" spans="2:15" ht="27" x14ac:dyDescent="0.2">
      <c r="B104" s="225"/>
      <c r="C104" s="158">
        <v>0</v>
      </c>
      <c r="D104" s="158">
        <v>0</v>
      </c>
      <c r="E104" s="158">
        <v>0</v>
      </c>
      <c r="F104" s="158">
        <v>0</v>
      </c>
      <c r="G104" s="158">
        <v>0</v>
      </c>
      <c r="H104" s="158">
        <v>0</v>
      </c>
      <c r="I104" s="158">
        <v>0</v>
      </c>
      <c r="J104" s="158">
        <v>0</v>
      </c>
      <c r="K104" s="158">
        <v>0</v>
      </c>
      <c r="L104" s="158">
        <v>0</v>
      </c>
      <c r="M104" s="158">
        <v>0</v>
      </c>
      <c r="N104" s="158">
        <v>0</v>
      </c>
      <c r="O104" s="150" t="s">
        <v>52</v>
      </c>
    </row>
    <row r="105" spans="2:15" ht="27" x14ac:dyDescent="0.2">
      <c r="B105" s="225"/>
      <c r="C105" s="158">
        <v>0</v>
      </c>
      <c r="D105" s="158">
        <v>0</v>
      </c>
      <c r="E105" s="158">
        <v>0</v>
      </c>
      <c r="F105" s="158">
        <v>0</v>
      </c>
      <c r="G105" s="158">
        <v>0</v>
      </c>
      <c r="H105" s="158">
        <v>0</v>
      </c>
      <c r="I105" s="158">
        <v>0</v>
      </c>
      <c r="J105" s="158">
        <v>0</v>
      </c>
      <c r="K105" s="158">
        <v>0</v>
      </c>
      <c r="L105" s="158">
        <v>0</v>
      </c>
      <c r="M105" s="158">
        <v>0</v>
      </c>
      <c r="N105" s="158">
        <v>0</v>
      </c>
      <c r="O105" s="150" t="s">
        <v>53</v>
      </c>
    </row>
    <row r="106" spans="2:15" ht="18" x14ac:dyDescent="0.2">
      <c r="B106" s="225"/>
      <c r="C106" s="158">
        <v>0</v>
      </c>
      <c r="D106" s="158">
        <v>0</v>
      </c>
      <c r="E106" s="158">
        <v>0</v>
      </c>
      <c r="F106" s="158">
        <v>0</v>
      </c>
      <c r="G106" s="158">
        <v>0</v>
      </c>
      <c r="H106" s="158">
        <v>0</v>
      </c>
      <c r="I106" s="158">
        <v>0</v>
      </c>
      <c r="J106" s="158">
        <v>0</v>
      </c>
      <c r="K106" s="158">
        <v>0</v>
      </c>
      <c r="L106" s="158">
        <v>0</v>
      </c>
      <c r="M106" s="158">
        <v>0</v>
      </c>
      <c r="N106" s="158">
        <v>0</v>
      </c>
      <c r="O106" s="150" t="s">
        <v>54</v>
      </c>
    </row>
    <row r="107" spans="2:15" ht="18" x14ac:dyDescent="0.2">
      <c r="B107" s="226"/>
      <c r="C107" s="165">
        <v>0</v>
      </c>
      <c r="D107" s="165">
        <v>0</v>
      </c>
      <c r="E107" s="165">
        <v>0</v>
      </c>
      <c r="F107" s="165">
        <v>0</v>
      </c>
      <c r="G107" s="165">
        <v>0</v>
      </c>
      <c r="H107" s="165">
        <v>0</v>
      </c>
      <c r="I107" s="165">
        <v>0</v>
      </c>
      <c r="J107" s="165">
        <v>0</v>
      </c>
      <c r="K107" s="165">
        <v>0</v>
      </c>
      <c r="L107" s="165">
        <v>0</v>
      </c>
      <c r="M107" s="165">
        <v>0</v>
      </c>
      <c r="N107" s="165">
        <v>0</v>
      </c>
      <c r="O107" s="150" t="s">
        <v>55</v>
      </c>
    </row>
  </sheetData>
  <mergeCells count="8">
    <mergeCell ref="B92:B99"/>
    <mergeCell ref="B100:B107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83032-49CC-4C79-AA2E-4971A32527B4}">
  <dimension ref="A2:AB107"/>
  <sheetViews>
    <sheetView topLeftCell="B37" workbookViewId="0">
      <selection activeCell="L20" sqref="L20"/>
    </sheetView>
  </sheetViews>
  <sheetFormatPr defaultRowHeight="12.75" x14ac:dyDescent="0.2"/>
  <cols>
    <col min="1" max="1" width="20.7109375" customWidth="1"/>
    <col min="2" max="2" width="12.7109375" customWidth="1"/>
  </cols>
  <sheetData>
    <row r="2" spans="1:2" x14ac:dyDescent="0.2">
      <c r="A2" t="s">
        <v>0</v>
      </c>
      <c r="B2" t="s">
        <v>1</v>
      </c>
    </row>
    <row r="4" spans="1:2" x14ac:dyDescent="0.2">
      <c r="A4" t="s">
        <v>2</v>
      </c>
      <c r="B4" t="s">
        <v>3</v>
      </c>
    </row>
    <row r="5" spans="1:2" x14ac:dyDescent="0.2">
      <c r="A5" t="s">
        <v>4</v>
      </c>
      <c r="B5" t="s">
        <v>5</v>
      </c>
    </row>
    <row r="6" spans="1:2" x14ac:dyDescent="0.2">
      <c r="A6" t="s">
        <v>6</v>
      </c>
      <c r="B6" t="s">
        <v>7</v>
      </c>
    </row>
    <row r="7" spans="1:2" x14ac:dyDescent="0.2">
      <c r="A7" t="s">
        <v>8</v>
      </c>
      <c r="B7" s="1">
        <v>44439</v>
      </c>
    </row>
    <row r="8" spans="1:2" x14ac:dyDescent="0.2">
      <c r="A8" t="s">
        <v>9</v>
      </c>
      <c r="B8" s="2">
        <v>0.73313657407407407</v>
      </c>
    </row>
    <row r="9" spans="1:2" x14ac:dyDescent="0.2">
      <c r="A9" t="s">
        <v>10</v>
      </c>
      <c r="B9" t="s">
        <v>11</v>
      </c>
    </row>
    <row r="10" spans="1:2" x14ac:dyDescent="0.2">
      <c r="A10" t="s">
        <v>12</v>
      </c>
      <c r="B10">
        <v>1509096</v>
      </c>
    </row>
    <row r="11" spans="1:2" x14ac:dyDescent="0.2">
      <c r="A11" t="s">
        <v>13</v>
      </c>
      <c r="B11" t="s">
        <v>14</v>
      </c>
    </row>
    <row r="13" spans="1:2" x14ac:dyDescent="0.2">
      <c r="A13" s="3" t="s">
        <v>15</v>
      </c>
      <c r="B13" s="4"/>
    </row>
    <row r="14" spans="1:2" x14ac:dyDescent="0.2">
      <c r="A14" t="s">
        <v>16</v>
      </c>
      <c r="B14" t="s">
        <v>17</v>
      </c>
    </row>
    <row r="15" spans="1:2" x14ac:dyDescent="0.2">
      <c r="A15" t="s">
        <v>18</v>
      </c>
    </row>
    <row r="16" spans="1:2" x14ac:dyDescent="0.2">
      <c r="A16" t="s">
        <v>19</v>
      </c>
      <c r="B16" t="s">
        <v>20</v>
      </c>
    </row>
    <row r="17" spans="1:16" x14ac:dyDescent="0.2">
      <c r="B17" t="s">
        <v>21</v>
      </c>
    </row>
    <row r="18" spans="1:16" x14ac:dyDescent="0.2">
      <c r="A18" t="s">
        <v>22</v>
      </c>
      <c r="B18" t="s">
        <v>23</v>
      </c>
    </row>
    <row r="19" spans="1:16" x14ac:dyDescent="0.2">
      <c r="B19" t="s">
        <v>24</v>
      </c>
    </row>
    <row r="20" spans="1:16" x14ac:dyDescent="0.2">
      <c r="B20" t="s">
        <v>25</v>
      </c>
    </row>
    <row r="21" spans="1:16" x14ac:dyDescent="0.2">
      <c r="B21" t="s">
        <v>26</v>
      </c>
    </row>
    <row r="22" spans="1:16" x14ac:dyDescent="0.2">
      <c r="B22" t="s">
        <v>27</v>
      </c>
    </row>
    <row r="23" spans="1:16" x14ac:dyDescent="0.2">
      <c r="B23" t="s">
        <v>28</v>
      </c>
    </row>
    <row r="24" spans="1:16" x14ac:dyDescent="0.2">
      <c r="B24" t="s">
        <v>29</v>
      </c>
    </row>
    <row r="25" spans="1:16" x14ac:dyDescent="0.2">
      <c r="B25" t="s">
        <v>30</v>
      </c>
    </row>
    <row r="26" spans="1:16" x14ac:dyDescent="0.2">
      <c r="B26" t="s">
        <v>31</v>
      </c>
    </row>
    <row r="27" spans="1:16" x14ac:dyDescent="0.2">
      <c r="B27" t="s">
        <v>32</v>
      </c>
    </row>
    <row r="29" spans="1:16" x14ac:dyDescent="0.2">
      <c r="A29" s="3" t="s">
        <v>33</v>
      </c>
      <c r="B29" s="4"/>
    </row>
    <row r="30" spans="1:16" x14ac:dyDescent="0.2">
      <c r="C30" s="228" t="s">
        <v>58</v>
      </c>
      <c r="D30" s="228"/>
      <c r="E30" s="228"/>
      <c r="F30" s="228"/>
      <c r="G30" s="228"/>
      <c r="H30" s="228"/>
      <c r="I30" s="227" t="s">
        <v>34</v>
      </c>
      <c r="J30" s="227"/>
      <c r="K30" s="227"/>
      <c r="L30" s="227"/>
      <c r="M30" s="227"/>
      <c r="N30" s="227"/>
    </row>
    <row r="31" spans="1:16" x14ac:dyDescent="0.2">
      <c r="B31" s="5"/>
      <c r="C31" s="59">
        <v>1</v>
      </c>
      <c r="D31" s="59">
        <v>2</v>
      </c>
      <c r="E31" s="59">
        <v>3</v>
      </c>
      <c r="F31" s="59">
        <v>4</v>
      </c>
      <c r="G31" s="59">
        <v>5</v>
      </c>
      <c r="H31" s="59">
        <v>6</v>
      </c>
      <c r="I31" s="59">
        <v>7</v>
      </c>
      <c r="J31" s="59">
        <v>8</v>
      </c>
      <c r="K31" s="59">
        <v>9</v>
      </c>
      <c r="L31" s="59">
        <v>10</v>
      </c>
      <c r="M31" s="59">
        <v>11</v>
      </c>
      <c r="N31" s="59">
        <v>12</v>
      </c>
      <c r="P31" s="50" t="s">
        <v>40</v>
      </c>
    </row>
    <row r="32" spans="1:16" x14ac:dyDescent="0.2">
      <c r="B32" s="6" t="s">
        <v>35</v>
      </c>
      <c r="C32" s="7">
        <v>56</v>
      </c>
      <c r="D32" s="7">
        <v>39</v>
      </c>
      <c r="E32" s="7">
        <v>68</v>
      </c>
      <c r="F32" s="7">
        <v>309</v>
      </c>
      <c r="G32" s="7" t="s">
        <v>36</v>
      </c>
      <c r="H32" s="7" t="s">
        <v>37</v>
      </c>
      <c r="I32" s="7">
        <v>56</v>
      </c>
      <c r="J32" s="7">
        <v>39</v>
      </c>
      <c r="K32" s="7">
        <v>68</v>
      </c>
      <c r="L32" s="7">
        <v>309</v>
      </c>
      <c r="M32" s="7" t="s">
        <v>36</v>
      </c>
      <c r="N32" s="7" t="s">
        <v>37</v>
      </c>
      <c r="O32" s="8" t="s">
        <v>38</v>
      </c>
    </row>
    <row r="33" spans="1:15" x14ac:dyDescent="0.2">
      <c r="B33" s="6" t="s">
        <v>39</v>
      </c>
      <c r="C33" s="9">
        <v>56</v>
      </c>
      <c r="D33" s="9">
        <v>39</v>
      </c>
      <c r="E33" s="9">
        <v>68</v>
      </c>
      <c r="F33" s="9">
        <v>309</v>
      </c>
      <c r="G33" s="9" t="s">
        <v>36</v>
      </c>
      <c r="H33" s="9" t="s">
        <v>37</v>
      </c>
      <c r="I33" s="9">
        <v>56</v>
      </c>
      <c r="J33" s="9">
        <v>39</v>
      </c>
      <c r="K33" s="9">
        <v>68</v>
      </c>
      <c r="L33" s="9">
        <v>309</v>
      </c>
      <c r="M33" s="9" t="s">
        <v>36</v>
      </c>
      <c r="N33" s="9" t="s">
        <v>37</v>
      </c>
      <c r="O33" s="8" t="s">
        <v>38</v>
      </c>
    </row>
    <row r="34" spans="1:15" x14ac:dyDescent="0.2">
      <c r="B34" s="6" t="s">
        <v>41</v>
      </c>
      <c r="C34" s="9">
        <v>56</v>
      </c>
      <c r="D34" s="9">
        <v>39</v>
      </c>
      <c r="E34" s="9">
        <v>68</v>
      </c>
      <c r="F34" s="9">
        <v>309</v>
      </c>
      <c r="G34" s="9" t="s">
        <v>36</v>
      </c>
      <c r="H34" s="9" t="s">
        <v>37</v>
      </c>
      <c r="I34" s="9">
        <v>56</v>
      </c>
      <c r="J34" s="9">
        <v>39</v>
      </c>
      <c r="K34" s="9">
        <v>68</v>
      </c>
      <c r="L34" s="9">
        <v>309</v>
      </c>
      <c r="M34" s="9" t="s">
        <v>36</v>
      </c>
      <c r="N34" s="9" t="s">
        <v>37</v>
      </c>
      <c r="O34" s="8" t="s">
        <v>38</v>
      </c>
    </row>
    <row r="35" spans="1:15" x14ac:dyDescent="0.2">
      <c r="B35" s="6" t="s">
        <v>42</v>
      </c>
      <c r="C35" s="9">
        <v>56</v>
      </c>
      <c r="D35" s="9">
        <v>39</v>
      </c>
      <c r="E35" s="9">
        <v>68</v>
      </c>
      <c r="F35" s="9">
        <v>309</v>
      </c>
      <c r="G35" s="9" t="s">
        <v>36</v>
      </c>
      <c r="H35" s="9" t="s">
        <v>37</v>
      </c>
      <c r="I35" s="9">
        <v>56</v>
      </c>
      <c r="J35" s="9">
        <v>39</v>
      </c>
      <c r="K35" s="9">
        <v>68</v>
      </c>
      <c r="L35" s="9">
        <v>309</v>
      </c>
      <c r="M35" s="9" t="s">
        <v>36</v>
      </c>
      <c r="N35" s="9" t="s">
        <v>37</v>
      </c>
      <c r="O35" s="8" t="s">
        <v>38</v>
      </c>
    </row>
    <row r="36" spans="1:15" x14ac:dyDescent="0.2">
      <c r="B36" s="6" t="s">
        <v>43</v>
      </c>
      <c r="C36" s="7">
        <v>56</v>
      </c>
      <c r="D36" s="7">
        <v>39</v>
      </c>
      <c r="E36" s="7">
        <v>68</v>
      </c>
      <c r="F36" s="7">
        <v>309</v>
      </c>
      <c r="G36" s="7" t="s">
        <v>36</v>
      </c>
      <c r="H36" s="7" t="s">
        <v>37</v>
      </c>
      <c r="I36" s="7">
        <v>56</v>
      </c>
      <c r="J36" s="7">
        <v>39</v>
      </c>
      <c r="K36" s="7">
        <v>68</v>
      </c>
      <c r="L36" s="7">
        <v>309</v>
      </c>
      <c r="M36" s="7" t="s">
        <v>36</v>
      </c>
      <c r="N36" s="7" t="s">
        <v>37</v>
      </c>
      <c r="O36" s="8" t="s">
        <v>38</v>
      </c>
    </row>
    <row r="37" spans="1:15" x14ac:dyDescent="0.2">
      <c r="B37" s="6" t="s">
        <v>44</v>
      </c>
      <c r="C37" s="7">
        <v>56</v>
      </c>
      <c r="D37" s="7">
        <v>39</v>
      </c>
      <c r="E37" s="7">
        <v>68</v>
      </c>
      <c r="F37" s="7">
        <v>309</v>
      </c>
      <c r="G37" s="7" t="s">
        <v>36</v>
      </c>
      <c r="H37" s="7" t="s">
        <v>37</v>
      </c>
      <c r="I37" s="7">
        <v>56</v>
      </c>
      <c r="J37" s="7">
        <v>39</v>
      </c>
      <c r="K37" s="7">
        <v>68</v>
      </c>
      <c r="L37" s="7">
        <v>309</v>
      </c>
      <c r="M37" s="7" t="s">
        <v>36</v>
      </c>
      <c r="N37" s="7" t="s">
        <v>37</v>
      </c>
      <c r="O37" s="8" t="s">
        <v>38</v>
      </c>
    </row>
    <row r="38" spans="1:15" x14ac:dyDescent="0.2">
      <c r="B38" s="6" t="s">
        <v>45</v>
      </c>
      <c r="C38" s="7">
        <v>56</v>
      </c>
      <c r="D38" s="7">
        <v>39</v>
      </c>
      <c r="E38" s="7">
        <v>68</v>
      </c>
      <c r="F38" s="7">
        <v>309</v>
      </c>
      <c r="G38" s="7" t="s">
        <v>36</v>
      </c>
      <c r="H38" s="7" t="s">
        <v>37</v>
      </c>
      <c r="I38" s="7">
        <v>56</v>
      </c>
      <c r="J38" s="7">
        <v>39</v>
      </c>
      <c r="K38" s="7">
        <v>68</v>
      </c>
      <c r="L38" s="7">
        <v>309</v>
      </c>
      <c r="M38" s="7" t="s">
        <v>36</v>
      </c>
      <c r="N38" s="7" t="s">
        <v>37</v>
      </c>
      <c r="O38" s="8" t="s">
        <v>38</v>
      </c>
    </row>
    <row r="39" spans="1:15" x14ac:dyDescent="0.2">
      <c r="B39" s="6" t="s">
        <v>46</v>
      </c>
      <c r="C39" s="7">
        <v>56</v>
      </c>
      <c r="D39" s="7">
        <v>39</v>
      </c>
      <c r="E39" s="7">
        <v>68</v>
      </c>
      <c r="F39" s="7">
        <v>309</v>
      </c>
      <c r="G39" s="7" t="s">
        <v>36</v>
      </c>
      <c r="H39" s="7" t="s">
        <v>37</v>
      </c>
      <c r="I39" s="7">
        <v>56</v>
      </c>
      <c r="J39" s="7">
        <v>39</v>
      </c>
      <c r="K39" s="7">
        <v>68</v>
      </c>
      <c r="L39" s="7">
        <v>309</v>
      </c>
      <c r="M39" s="7" t="s">
        <v>36</v>
      </c>
      <c r="N39" s="7" t="s">
        <v>37</v>
      </c>
      <c r="O39" s="8" t="s">
        <v>38</v>
      </c>
    </row>
    <row r="41" spans="1:15" x14ac:dyDescent="0.2">
      <c r="A41" s="3" t="s">
        <v>47</v>
      </c>
      <c r="B41" s="4"/>
    </row>
    <row r="43" spans="1:15" x14ac:dyDescent="0.2">
      <c r="B43" s="5"/>
      <c r="C43" s="6">
        <v>1</v>
      </c>
      <c r="D43" s="6">
        <v>2</v>
      </c>
      <c r="E43" s="6">
        <v>3</v>
      </c>
      <c r="F43" s="6">
        <v>4</v>
      </c>
      <c r="G43" s="6">
        <v>5</v>
      </c>
      <c r="H43" s="6">
        <v>6</v>
      </c>
      <c r="I43" s="6">
        <v>7</v>
      </c>
      <c r="J43" s="6">
        <v>8</v>
      </c>
      <c r="K43" s="6">
        <v>9</v>
      </c>
      <c r="L43" s="6">
        <v>10</v>
      </c>
      <c r="M43" s="6">
        <v>11</v>
      </c>
      <c r="N43" s="6">
        <v>12</v>
      </c>
    </row>
    <row r="44" spans="1:15" ht="18" x14ac:dyDescent="0.2">
      <c r="B44" s="216" t="s">
        <v>35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8" t="s">
        <v>48</v>
      </c>
    </row>
    <row r="45" spans="1:15" x14ac:dyDescent="0.2">
      <c r="B45" s="217"/>
      <c r="C45" s="11">
        <v>2</v>
      </c>
      <c r="D45" s="12">
        <v>1</v>
      </c>
      <c r="E45" s="12">
        <v>1</v>
      </c>
      <c r="F45" s="12">
        <v>1</v>
      </c>
      <c r="G45" s="12">
        <v>1</v>
      </c>
      <c r="H45" s="12">
        <v>1</v>
      </c>
      <c r="I45" s="12">
        <v>1</v>
      </c>
      <c r="J45" s="12">
        <v>1</v>
      </c>
      <c r="K45" s="13">
        <v>0</v>
      </c>
      <c r="L45" s="12">
        <v>1</v>
      </c>
      <c r="M45" s="12">
        <v>1</v>
      </c>
      <c r="N45" s="12">
        <v>1</v>
      </c>
      <c r="O45" s="8" t="s">
        <v>49</v>
      </c>
    </row>
    <row r="46" spans="1:15" x14ac:dyDescent="0.2">
      <c r="B46" s="217"/>
      <c r="C46" s="14">
        <v>1136.5999999999999</v>
      </c>
      <c r="D46" s="15">
        <v>1252.5999999999999</v>
      </c>
      <c r="E46" s="16">
        <v>924.9</v>
      </c>
      <c r="F46" s="16">
        <v>931.2</v>
      </c>
      <c r="G46" s="17">
        <v>723.6</v>
      </c>
      <c r="H46" s="18">
        <v>819.1</v>
      </c>
      <c r="I46" s="19">
        <v>1020.9</v>
      </c>
      <c r="J46" s="14">
        <v>1199.9000000000001</v>
      </c>
      <c r="K46" s="20">
        <v>0</v>
      </c>
      <c r="L46" s="19">
        <v>1018</v>
      </c>
      <c r="M46" s="16">
        <v>929.8</v>
      </c>
      <c r="N46" s="21">
        <v>1098.8</v>
      </c>
      <c r="O46" s="8" t="s">
        <v>50</v>
      </c>
    </row>
    <row r="47" spans="1:15" x14ac:dyDescent="0.2">
      <c r="B47" s="217"/>
      <c r="C47" s="22">
        <v>970000</v>
      </c>
      <c r="D47" s="23">
        <v>1220000</v>
      </c>
      <c r="E47" s="24">
        <v>671000</v>
      </c>
      <c r="F47" s="25">
        <v>681000</v>
      </c>
      <c r="G47" s="26">
        <v>408000</v>
      </c>
      <c r="H47" s="27">
        <v>518000</v>
      </c>
      <c r="I47" s="28">
        <v>815000</v>
      </c>
      <c r="J47" s="29">
        <v>1120000</v>
      </c>
      <c r="K47" s="30">
        <v>0</v>
      </c>
      <c r="L47" s="28">
        <v>809000</v>
      </c>
      <c r="M47" s="25">
        <v>679000</v>
      </c>
      <c r="N47" s="31">
        <v>946000</v>
      </c>
      <c r="O47" s="8" t="s">
        <v>51</v>
      </c>
    </row>
    <row r="48" spans="1:15" ht="27" x14ac:dyDescent="0.2">
      <c r="B48" s="217"/>
      <c r="C48" s="32">
        <v>1331.1</v>
      </c>
      <c r="D48" s="32">
        <v>1378.1</v>
      </c>
      <c r="E48" s="33">
        <v>947.7</v>
      </c>
      <c r="F48" s="33">
        <v>947.1</v>
      </c>
      <c r="G48" s="34">
        <v>787</v>
      </c>
      <c r="H48" s="33">
        <v>922.9</v>
      </c>
      <c r="I48" s="35">
        <v>1088.2</v>
      </c>
      <c r="J48" s="32">
        <v>1333</v>
      </c>
      <c r="K48" s="30">
        <v>0</v>
      </c>
      <c r="L48" s="36">
        <v>1095.8</v>
      </c>
      <c r="M48" s="33">
        <v>934.6</v>
      </c>
      <c r="N48" s="36">
        <v>1150.5</v>
      </c>
      <c r="O48" s="8" t="s">
        <v>52</v>
      </c>
    </row>
    <row r="49" spans="2:28" ht="27" x14ac:dyDescent="0.2">
      <c r="B49" s="217"/>
      <c r="C49" s="36">
        <v>942.1</v>
      </c>
      <c r="D49" s="37">
        <v>1127.0999999999999</v>
      </c>
      <c r="E49" s="36">
        <v>902.1</v>
      </c>
      <c r="F49" s="36">
        <v>915.2</v>
      </c>
      <c r="G49" s="34">
        <v>660.2</v>
      </c>
      <c r="H49" s="33">
        <v>715.3</v>
      </c>
      <c r="I49" s="38">
        <v>953.6</v>
      </c>
      <c r="J49" s="32">
        <v>1066.8</v>
      </c>
      <c r="K49" s="30">
        <v>0</v>
      </c>
      <c r="L49" s="36">
        <v>940.2</v>
      </c>
      <c r="M49" s="36">
        <v>925</v>
      </c>
      <c r="N49" s="32">
        <v>1047.0999999999999</v>
      </c>
      <c r="O49" s="8" t="s">
        <v>53</v>
      </c>
      <c r="P49" s="51" t="s">
        <v>57</v>
      </c>
      <c r="Q49" s="55">
        <v>56</v>
      </c>
      <c r="R49" s="9">
        <v>39</v>
      </c>
      <c r="S49" s="9">
        <v>68</v>
      </c>
      <c r="T49" s="9">
        <v>309</v>
      </c>
      <c r="U49" s="9" t="s">
        <v>36</v>
      </c>
      <c r="V49" s="9" t="s">
        <v>37</v>
      </c>
      <c r="W49" s="49">
        <v>56</v>
      </c>
      <c r="X49" s="49">
        <v>39</v>
      </c>
      <c r="Y49" s="49">
        <v>68</v>
      </c>
      <c r="Z49" s="49">
        <v>309</v>
      </c>
      <c r="AA49" s="49" t="s">
        <v>36</v>
      </c>
      <c r="AB49" s="49" t="s">
        <v>37</v>
      </c>
    </row>
    <row r="50" spans="2:28" ht="18" x14ac:dyDescent="0.2">
      <c r="B50" s="217"/>
      <c r="C50" s="32">
        <v>4506.1000000000004</v>
      </c>
      <c r="D50" s="38">
        <v>4199.6000000000004</v>
      </c>
      <c r="E50" s="33">
        <v>3066.1</v>
      </c>
      <c r="F50" s="33">
        <v>3098.5</v>
      </c>
      <c r="G50" s="34">
        <v>2588</v>
      </c>
      <c r="H50" s="34">
        <v>2759.3</v>
      </c>
      <c r="I50" s="35">
        <v>3419</v>
      </c>
      <c r="J50" s="38">
        <v>4041.9</v>
      </c>
      <c r="K50" s="30">
        <v>0</v>
      </c>
      <c r="L50" s="35">
        <v>3397.4</v>
      </c>
      <c r="M50" s="33">
        <v>3162.9</v>
      </c>
      <c r="N50" s="37">
        <v>4987.8999999999996</v>
      </c>
      <c r="O50" s="8" t="s">
        <v>54</v>
      </c>
      <c r="P50" s="51" t="s">
        <v>39</v>
      </c>
      <c r="Q50" s="56"/>
      <c r="R50" s="54">
        <v>1080000</v>
      </c>
      <c r="S50" s="24">
        <v>665000</v>
      </c>
      <c r="T50" s="25">
        <v>705000</v>
      </c>
      <c r="U50" s="28">
        <v>795000</v>
      </c>
      <c r="V50" s="28">
        <v>850000</v>
      </c>
      <c r="W50" s="25">
        <v>722000</v>
      </c>
      <c r="X50" s="29">
        <v>1150000</v>
      </c>
      <c r="Y50" s="25">
        <v>767000</v>
      </c>
      <c r="Z50" s="25">
        <v>683000</v>
      </c>
      <c r="AA50" s="25">
        <v>731000</v>
      </c>
      <c r="AB50" s="31">
        <v>914000</v>
      </c>
    </row>
    <row r="51" spans="2:28" ht="18" x14ac:dyDescent="0.2">
      <c r="B51" s="218"/>
      <c r="C51" s="39">
        <v>0.56100000000000005</v>
      </c>
      <c r="D51" s="40">
        <v>0.66900000000000004</v>
      </c>
      <c r="E51" s="41">
        <v>0.90600000000000003</v>
      </c>
      <c r="F51" s="42">
        <v>0.93400000000000005</v>
      </c>
      <c r="G51" s="40">
        <v>0.70399999999999996</v>
      </c>
      <c r="H51" s="43">
        <v>0.60099999999999998</v>
      </c>
      <c r="I51" s="44">
        <v>0.76800000000000002</v>
      </c>
      <c r="J51" s="40">
        <v>0.64</v>
      </c>
      <c r="K51" s="45">
        <v>0</v>
      </c>
      <c r="L51" s="44">
        <v>0.73599999999999999</v>
      </c>
      <c r="M51" s="42">
        <v>0.98</v>
      </c>
      <c r="N51" s="46">
        <v>0.82799999999999996</v>
      </c>
      <c r="O51" s="8" t="s">
        <v>55</v>
      </c>
      <c r="P51" s="51" t="s">
        <v>41</v>
      </c>
      <c r="Q51" s="57">
        <v>987000</v>
      </c>
      <c r="R51" s="54">
        <v>1120000</v>
      </c>
      <c r="S51" s="25">
        <v>690000</v>
      </c>
      <c r="T51" s="25">
        <v>762000</v>
      </c>
      <c r="U51" s="25">
        <v>719000</v>
      </c>
      <c r="V51" s="28">
        <v>845000</v>
      </c>
      <c r="W51" s="25">
        <v>733000</v>
      </c>
      <c r="X51" s="29">
        <v>1080000</v>
      </c>
      <c r="Y51" s="25">
        <v>736000</v>
      </c>
      <c r="Z51" s="25">
        <v>702000</v>
      </c>
      <c r="AA51" s="25">
        <v>765000</v>
      </c>
      <c r="AB51" s="31">
        <v>906000</v>
      </c>
    </row>
    <row r="52" spans="2:28" ht="18" x14ac:dyDescent="0.2">
      <c r="B52" s="216" t="s">
        <v>39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8" t="s">
        <v>48</v>
      </c>
      <c r="P52" s="51" t="s">
        <v>42</v>
      </c>
      <c r="Q52" s="58">
        <v>814000</v>
      </c>
      <c r="R52" s="29">
        <v>1130000</v>
      </c>
      <c r="S52" s="25">
        <v>698000</v>
      </c>
      <c r="T52" s="25">
        <v>767000</v>
      </c>
      <c r="U52" s="25">
        <v>725000</v>
      </c>
      <c r="V52" s="28">
        <v>829000</v>
      </c>
      <c r="W52" s="25">
        <v>749000</v>
      </c>
      <c r="X52" s="29">
        <v>1160000</v>
      </c>
      <c r="Y52" s="25">
        <v>709000</v>
      </c>
      <c r="Z52" s="25">
        <v>688000</v>
      </c>
      <c r="AA52" s="25">
        <v>721000</v>
      </c>
      <c r="AB52" s="31">
        <v>941000</v>
      </c>
    </row>
    <row r="53" spans="2:28" x14ac:dyDescent="0.2">
      <c r="B53" s="217"/>
      <c r="C53" s="13">
        <v>0</v>
      </c>
      <c r="D53" s="12">
        <v>1</v>
      </c>
      <c r="E53" s="12">
        <v>1</v>
      </c>
      <c r="F53" s="12">
        <v>1</v>
      </c>
      <c r="G53" s="12">
        <v>1</v>
      </c>
      <c r="H53" s="12">
        <v>1</v>
      </c>
      <c r="I53" s="12">
        <v>1</v>
      </c>
      <c r="J53" s="12">
        <v>1</v>
      </c>
      <c r="K53" s="12">
        <v>1</v>
      </c>
      <c r="L53" s="12">
        <v>1</v>
      </c>
      <c r="M53" s="12">
        <v>1</v>
      </c>
      <c r="N53" s="12">
        <v>1</v>
      </c>
      <c r="O53" s="8" t="s">
        <v>49</v>
      </c>
    </row>
    <row r="54" spans="2:28" x14ac:dyDescent="0.2">
      <c r="B54" s="217"/>
      <c r="C54" s="20">
        <v>0</v>
      </c>
      <c r="D54" s="14">
        <v>1173.7</v>
      </c>
      <c r="E54" s="16">
        <v>921.4</v>
      </c>
      <c r="F54" s="19">
        <v>947.8</v>
      </c>
      <c r="G54" s="19">
        <v>1006.8</v>
      </c>
      <c r="H54" s="21">
        <v>1040.3</v>
      </c>
      <c r="I54" s="19">
        <v>960.5</v>
      </c>
      <c r="J54" s="14">
        <v>1216.8</v>
      </c>
      <c r="K54" s="19">
        <v>990.5</v>
      </c>
      <c r="L54" s="16">
        <v>933</v>
      </c>
      <c r="M54" s="19">
        <v>964.5</v>
      </c>
      <c r="N54" s="21">
        <v>1079.2</v>
      </c>
      <c r="O54" s="8" t="s">
        <v>50</v>
      </c>
    </row>
    <row r="55" spans="2:28" x14ac:dyDescent="0.2">
      <c r="B55" s="217"/>
      <c r="C55" s="30">
        <v>0</v>
      </c>
      <c r="D55" s="29">
        <v>1080000</v>
      </c>
      <c r="E55" s="24">
        <v>665000</v>
      </c>
      <c r="F55" s="25">
        <v>705000</v>
      </c>
      <c r="G55" s="28">
        <v>795000</v>
      </c>
      <c r="H55" s="28">
        <v>850000</v>
      </c>
      <c r="I55" s="25">
        <v>722000</v>
      </c>
      <c r="J55" s="29">
        <v>1150000</v>
      </c>
      <c r="K55" s="25">
        <v>767000</v>
      </c>
      <c r="L55" s="25">
        <v>683000</v>
      </c>
      <c r="M55" s="25">
        <v>731000</v>
      </c>
      <c r="N55" s="31">
        <v>914000</v>
      </c>
      <c r="O55" s="8" t="s">
        <v>51</v>
      </c>
      <c r="P55" s="53" t="s">
        <v>56</v>
      </c>
      <c r="Q55" s="52">
        <f>AVERAGE(Q51:Q52)</f>
        <v>900500</v>
      </c>
      <c r="R55" s="52">
        <f>AVERAGE(R50:R52)</f>
        <v>1110000</v>
      </c>
      <c r="S55" s="52">
        <f t="shared" ref="S55:V55" si="0">AVERAGE(S50:S52)</f>
        <v>684333.33333333337</v>
      </c>
      <c r="T55" s="52">
        <f t="shared" si="0"/>
        <v>744666.66666666663</v>
      </c>
      <c r="U55" s="52">
        <f t="shared" si="0"/>
        <v>746333.33333333337</v>
      </c>
      <c r="V55" s="52">
        <f t="shared" si="0"/>
        <v>841333.33333333337</v>
      </c>
    </row>
    <row r="56" spans="2:28" ht="27" x14ac:dyDescent="0.2">
      <c r="B56" s="217"/>
      <c r="C56" s="30">
        <v>0</v>
      </c>
      <c r="D56" s="38">
        <v>1242.7</v>
      </c>
      <c r="E56" s="33">
        <v>970.6</v>
      </c>
      <c r="F56" s="33">
        <v>977.9</v>
      </c>
      <c r="G56" s="35">
        <v>1035.4000000000001</v>
      </c>
      <c r="H56" s="35">
        <v>1054.7</v>
      </c>
      <c r="I56" s="35">
        <v>1014.9</v>
      </c>
      <c r="J56" s="32">
        <v>1365.3</v>
      </c>
      <c r="K56" s="35">
        <v>1054.5999999999999</v>
      </c>
      <c r="L56" s="33">
        <v>952.7</v>
      </c>
      <c r="M56" s="33">
        <v>972.6</v>
      </c>
      <c r="N56" s="36">
        <v>1095.7</v>
      </c>
      <c r="O56" s="8" t="s">
        <v>52</v>
      </c>
    </row>
    <row r="57" spans="2:28" ht="27" x14ac:dyDescent="0.2">
      <c r="B57" s="217"/>
      <c r="C57" s="30">
        <v>0</v>
      </c>
      <c r="D57" s="32">
        <v>1104.8</v>
      </c>
      <c r="E57" s="36">
        <v>872.1</v>
      </c>
      <c r="F57" s="36">
        <v>917.8</v>
      </c>
      <c r="G57" s="38">
        <v>978.2</v>
      </c>
      <c r="H57" s="38">
        <v>1025.9000000000001</v>
      </c>
      <c r="I57" s="36">
        <v>906.1</v>
      </c>
      <c r="J57" s="32">
        <v>1068.3</v>
      </c>
      <c r="K57" s="36">
        <v>926.4</v>
      </c>
      <c r="L57" s="36">
        <v>913.3</v>
      </c>
      <c r="M57" s="38">
        <v>956.4</v>
      </c>
      <c r="N57" s="32">
        <v>1062.7</v>
      </c>
      <c r="O57" s="8" t="s">
        <v>53</v>
      </c>
    </row>
    <row r="58" spans="2:28" ht="18" x14ac:dyDescent="0.2">
      <c r="B58" s="217"/>
      <c r="C58" s="30">
        <v>0</v>
      </c>
      <c r="D58" s="36">
        <v>3909.5</v>
      </c>
      <c r="E58" s="33">
        <v>3058.1</v>
      </c>
      <c r="F58" s="33">
        <v>3130.9</v>
      </c>
      <c r="G58" s="35">
        <v>3360.6</v>
      </c>
      <c r="H58" s="35">
        <v>3443.2</v>
      </c>
      <c r="I58" s="33">
        <v>3205.8</v>
      </c>
      <c r="J58" s="38">
        <v>4065.3</v>
      </c>
      <c r="K58" s="35">
        <v>3309.9</v>
      </c>
      <c r="L58" s="33">
        <v>3099.3</v>
      </c>
      <c r="M58" s="33">
        <v>3186.5</v>
      </c>
      <c r="N58" s="36">
        <v>3564.8</v>
      </c>
      <c r="O58" s="8" t="s">
        <v>54</v>
      </c>
    </row>
    <row r="59" spans="2:28" ht="18" x14ac:dyDescent="0.2">
      <c r="B59" s="218"/>
      <c r="C59" s="45">
        <v>0</v>
      </c>
      <c r="D59" s="46">
        <v>0.79</v>
      </c>
      <c r="E59" s="46">
        <v>0.80700000000000005</v>
      </c>
      <c r="F59" s="41">
        <v>0.88100000000000001</v>
      </c>
      <c r="G59" s="41">
        <v>0.89300000000000002</v>
      </c>
      <c r="H59" s="42">
        <v>0.94599999999999995</v>
      </c>
      <c r="I59" s="46">
        <v>0.79700000000000004</v>
      </c>
      <c r="J59" s="43">
        <v>0.61199999999999999</v>
      </c>
      <c r="K59" s="44">
        <v>0.77200000000000002</v>
      </c>
      <c r="L59" s="42">
        <v>0.91900000000000004</v>
      </c>
      <c r="M59" s="42">
        <v>0.96699999999999997</v>
      </c>
      <c r="N59" s="42">
        <v>0.94099999999999995</v>
      </c>
      <c r="O59" s="8" t="s">
        <v>55</v>
      </c>
    </row>
    <row r="60" spans="2:28" ht="18" x14ac:dyDescent="0.2">
      <c r="B60" s="216" t="s">
        <v>41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8" t="s">
        <v>48</v>
      </c>
    </row>
    <row r="61" spans="2:28" x14ac:dyDescent="0.2">
      <c r="B61" s="217"/>
      <c r="C61" s="12">
        <v>1</v>
      </c>
      <c r="D61" s="12">
        <v>1</v>
      </c>
      <c r="E61" s="12">
        <v>1</v>
      </c>
      <c r="F61" s="12">
        <v>1</v>
      </c>
      <c r="G61" s="12">
        <v>1</v>
      </c>
      <c r="H61" s="12">
        <v>1</v>
      </c>
      <c r="I61" s="12">
        <v>1</v>
      </c>
      <c r="J61" s="12">
        <v>1</v>
      </c>
      <c r="K61" s="12">
        <v>1</v>
      </c>
      <c r="L61" s="12">
        <v>1</v>
      </c>
      <c r="M61" s="12">
        <v>1</v>
      </c>
      <c r="N61" s="12">
        <v>1</v>
      </c>
      <c r="O61" s="8" t="s">
        <v>49</v>
      </c>
    </row>
    <row r="62" spans="2:28" x14ac:dyDescent="0.2">
      <c r="B62" s="217"/>
      <c r="C62" s="14">
        <v>1145.9000000000001</v>
      </c>
      <c r="D62" s="14">
        <v>1205.4000000000001</v>
      </c>
      <c r="E62" s="16">
        <v>937.4</v>
      </c>
      <c r="F62" s="19">
        <v>985.2</v>
      </c>
      <c r="G62" s="19">
        <v>957.9</v>
      </c>
      <c r="H62" s="19">
        <v>1037.2</v>
      </c>
      <c r="I62" s="19">
        <v>967.3</v>
      </c>
      <c r="J62" s="14">
        <v>1176.3</v>
      </c>
      <c r="K62" s="19">
        <v>968.2</v>
      </c>
      <c r="L62" s="19">
        <v>945.8</v>
      </c>
      <c r="M62" s="19">
        <v>987.6</v>
      </c>
      <c r="N62" s="21">
        <v>1074</v>
      </c>
      <c r="O62" s="8" t="s">
        <v>50</v>
      </c>
    </row>
    <row r="63" spans="2:28" x14ac:dyDescent="0.2">
      <c r="B63" s="217"/>
      <c r="C63" s="22">
        <v>987000</v>
      </c>
      <c r="D63" s="29">
        <v>1120000</v>
      </c>
      <c r="E63" s="25">
        <v>690000</v>
      </c>
      <c r="F63" s="25">
        <v>762000</v>
      </c>
      <c r="G63" s="25">
        <v>719000</v>
      </c>
      <c r="H63" s="28">
        <v>845000</v>
      </c>
      <c r="I63" s="25">
        <v>733000</v>
      </c>
      <c r="J63" s="29">
        <v>1080000</v>
      </c>
      <c r="K63" s="25">
        <v>736000</v>
      </c>
      <c r="L63" s="25">
        <v>702000</v>
      </c>
      <c r="M63" s="25">
        <v>765000</v>
      </c>
      <c r="N63" s="31">
        <v>906000</v>
      </c>
      <c r="O63" s="8" t="s">
        <v>51</v>
      </c>
    </row>
    <row r="64" spans="2:28" ht="27" x14ac:dyDescent="0.2">
      <c r="B64" s="217"/>
      <c r="C64" s="32">
        <v>1382.7</v>
      </c>
      <c r="D64" s="32">
        <v>1382.5</v>
      </c>
      <c r="E64" s="33">
        <v>950.9</v>
      </c>
      <c r="F64" s="35">
        <v>998.7</v>
      </c>
      <c r="G64" s="35">
        <v>1009</v>
      </c>
      <c r="H64" s="35">
        <v>1051.2</v>
      </c>
      <c r="I64" s="35">
        <v>1021.1</v>
      </c>
      <c r="J64" s="38">
        <v>1293.0999999999999</v>
      </c>
      <c r="K64" s="33">
        <v>979.1</v>
      </c>
      <c r="L64" s="33">
        <v>960</v>
      </c>
      <c r="M64" s="35">
        <v>1024.2</v>
      </c>
      <c r="N64" s="36">
        <v>1097.3</v>
      </c>
      <c r="O64" s="8" t="s">
        <v>52</v>
      </c>
    </row>
    <row r="65" spans="2:15" ht="27" x14ac:dyDescent="0.2">
      <c r="B65" s="217"/>
      <c r="C65" s="36">
        <v>909</v>
      </c>
      <c r="D65" s="38">
        <v>1028.3</v>
      </c>
      <c r="E65" s="36">
        <v>923.8</v>
      </c>
      <c r="F65" s="38">
        <v>971.7</v>
      </c>
      <c r="G65" s="36">
        <v>906.9</v>
      </c>
      <c r="H65" s="38">
        <v>1023.2</v>
      </c>
      <c r="I65" s="36">
        <v>913.5</v>
      </c>
      <c r="J65" s="32">
        <v>1059.5999999999999</v>
      </c>
      <c r="K65" s="38">
        <v>957.3</v>
      </c>
      <c r="L65" s="36">
        <v>931.7</v>
      </c>
      <c r="M65" s="36">
        <v>951</v>
      </c>
      <c r="N65" s="32">
        <v>1050.8</v>
      </c>
      <c r="O65" s="8" t="s">
        <v>53</v>
      </c>
    </row>
    <row r="66" spans="2:15" ht="18" x14ac:dyDescent="0.2">
      <c r="B66" s="217"/>
      <c r="C66" s="36">
        <v>3896.6</v>
      </c>
      <c r="D66" s="38">
        <v>4044.8</v>
      </c>
      <c r="E66" s="33">
        <v>3111.6</v>
      </c>
      <c r="F66" s="35">
        <v>3251.3</v>
      </c>
      <c r="G66" s="33">
        <v>3177.5</v>
      </c>
      <c r="H66" s="35">
        <v>3441.4</v>
      </c>
      <c r="I66" s="35">
        <v>3225.8</v>
      </c>
      <c r="J66" s="38">
        <v>3930.3</v>
      </c>
      <c r="K66" s="33">
        <v>3188</v>
      </c>
      <c r="L66" s="33">
        <v>3132.7</v>
      </c>
      <c r="M66" s="35">
        <v>3258</v>
      </c>
      <c r="N66" s="36">
        <v>3565.6</v>
      </c>
      <c r="O66" s="8" t="s">
        <v>54</v>
      </c>
    </row>
    <row r="67" spans="2:15" ht="18" x14ac:dyDescent="0.2">
      <c r="B67" s="218"/>
      <c r="C67" s="47">
        <v>0.432</v>
      </c>
      <c r="D67" s="39">
        <v>0.55300000000000005</v>
      </c>
      <c r="E67" s="42">
        <v>0.94399999999999995</v>
      </c>
      <c r="F67" s="42">
        <v>0.94699999999999995</v>
      </c>
      <c r="G67" s="46">
        <v>0.80800000000000005</v>
      </c>
      <c r="H67" s="42">
        <v>0.94699999999999995</v>
      </c>
      <c r="I67" s="46">
        <v>0.8</v>
      </c>
      <c r="J67" s="40">
        <v>0.67100000000000004</v>
      </c>
      <c r="K67" s="42">
        <v>0.95599999999999996</v>
      </c>
      <c r="L67" s="42">
        <v>0.94199999999999995</v>
      </c>
      <c r="M67" s="41">
        <v>0.86199999999999999</v>
      </c>
      <c r="N67" s="42">
        <v>0.91700000000000004</v>
      </c>
      <c r="O67" s="8" t="s">
        <v>55</v>
      </c>
    </row>
    <row r="68" spans="2:15" ht="18" x14ac:dyDescent="0.2">
      <c r="B68" s="216" t="s">
        <v>42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8" t="s">
        <v>48</v>
      </c>
    </row>
    <row r="69" spans="2:15" x14ac:dyDescent="0.2">
      <c r="B69" s="217"/>
      <c r="C69" s="12">
        <v>1</v>
      </c>
      <c r="D69" s="12">
        <v>1</v>
      </c>
      <c r="E69" s="12">
        <v>1</v>
      </c>
      <c r="F69" s="12">
        <v>1</v>
      </c>
      <c r="G69" s="12">
        <v>1</v>
      </c>
      <c r="H69" s="12">
        <v>1</v>
      </c>
      <c r="I69" s="12">
        <v>1</v>
      </c>
      <c r="J69" s="12">
        <v>1</v>
      </c>
      <c r="K69" s="12">
        <v>1</v>
      </c>
      <c r="L69" s="12">
        <v>1</v>
      </c>
      <c r="M69" s="12">
        <v>1</v>
      </c>
      <c r="N69" s="12">
        <v>1</v>
      </c>
      <c r="O69" s="8" t="s">
        <v>49</v>
      </c>
    </row>
    <row r="70" spans="2:15" x14ac:dyDescent="0.2">
      <c r="B70" s="217"/>
      <c r="C70" s="19">
        <v>1019.2</v>
      </c>
      <c r="D70" s="14">
        <v>1201.7</v>
      </c>
      <c r="E70" s="16">
        <v>943</v>
      </c>
      <c r="F70" s="19">
        <v>989.5</v>
      </c>
      <c r="G70" s="19">
        <v>960.8</v>
      </c>
      <c r="H70" s="19">
        <v>1027.4000000000001</v>
      </c>
      <c r="I70" s="19">
        <v>978.6</v>
      </c>
      <c r="J70" s="14">
        <v>1216.9000000000001</v>
      </c>
      <c r="K70" s="19">
        <v>950.2</v>
      </c>
      <c r="L70" s="16">
        <v>936.7</v>
      </c>
      <c r="M70" s="19">
        <v>958.5</v>
      </c>
      <c r="N70" s="21">
        <v>1095.3</v>
      </c>
      <c r="O70" s="8" t="s">
        <v>50</v>
      </c>
    </row>
    <row r="71" spans="2:15" x14ac:dyDescent="0.2">
      <c r="B71" s="217"/>
      <c r="C71" s="28">
        <v>814000</v>
      </c>
      <c r="D71" s="29">
        <v>1130000</v>
      </c>
      <c r="E71" s="25">
        <v>698000</v>
      </c>
      <c r="F71" s="25">
        <v>767000</v>
      </c>
      <c r="G71" s="25">
        <v>725000</v>
      </c>
      <c r="H71" s="28">
        <v>829000</v>
      </c>
      <c r="I71" s="25">
        <v>749000</v>
      </c>
      <c r="J71" s="29">
        <v>1160000</v>
      </c>
      <c r="K71" s="25">
        <v>709000</v>
      </c>
      <c r="L71" s="25">
        <v>688000</v>
      </c>
      <c r="M71" s="25">
        <v>721000</v>
      </c>
      <c r="N71" s="31">
        <v>941000</v>
      </c>
      <c r="O71" s="8" t="s">
        <v>51</v>
      </c>
    </row>
    <row r="72" spans="2:15" ht="27" x14ac:dyDescent="0.2">
      <c r="B72" s="217"/>
      <c r="C72" s="35">
        <v>1073.0999999999999</v>
      </c>
      <c r="D72" s="38">
        <v>1260</v>
      </c>
      <c r="E72" s="33">
        <v>965.3</v>
      </c>
      <c r="F72" s="35">
        <v>1036.5999999999999</v>
      </c>
      <c r="G72" s="33">
        <v>978.3</v>
      </c>
      <c r="H72" s="35">
        <v>1033.0999999999999</v>
      </c>
      <c r="I72" s="35">
        <v>1041.3</v>
      </c>
      <c r="J72" s="38">
        <v>1303.3</v>
      </c>
      <c r="K72" s="33">
        <v>970.2</v>
      </c>
      <c r="L72" s="33">
        <v>982.1</v>
      </c>
      <c r="M72" s="33">
        <v>983.9</v>
      </c>
      <c r="N72" s="36">
        <v>1126.5</v>
      </c>
      <c r="O72" s="8" t="s">
        <v>52</v>
      </c>
    </row>
    <row r="73" spans="2:15" ht="27" x14ac:dyDescent="0.2">
      <c r="B73" s="217"/>
      <c r="C73" s="38">
        <v>965.4</v>
      </c>
      <c r="D73" s="37">
        <v>1143.5</v>
      </c>
      <c r="E73" s="36">
        <v>920.7</v>
      </c>
      <c r="F73" s="36">
        <v>942.5</v>
      </c>
      <c r="G73" s="36">
        <v>943.2</v>
      </c>
      <c r="H73" s="38">
        <v>1021.7</v>
      </c>
      <c r="I73" s="36">
        <v>915.8</v>
      </c>
      <c r="J73" s="37">
        <v>1130.5</v>
      </c>
      <c r="K73" s="36">
        <v>930.1</v>
      </c>
      <c r="L73" s="36">
        <v>891.4</v>
      </c>
      <c r="M73" s="36">
        <v>933.2</v>
      </c>
      <c r="N73" s="32">
        <v>1064.0999999999999</v>
      </c>
      <c r="O73" s="8" t="s">
        <v>53</v>
      </c>
    </row>
    <row r="74" spans="2:15" ht="18" x14ac:dyDescent="0.2">
      <c r="B74" s="217"/>
      <c r="C74" s="35">
        <v>3494.9</v>
      </c>
      <c r="D74" s="38">
        <v>3992.8</v>
      </c>
      <c r="E74" s="33">
        <v>3113.7</v>
      </c>
      <c r="F74" s="35">
        <v>3297.9</v>
      </c>
      <c r="G74" s="33">
        <v>3185.5</v>
      </c>
      <c r="H74" s="35">
        <v>3410</v>
      </c>
      <c r="I74" s="35">
        <v>3251</v>
      </c>
      <c r="J74" s="38">
        <v>4075</v>
      </c>
      <c r="K74" s="33">
        <v>3148.4</v>
      </c>
      <c r="L74" s="33">
        <v>3106.7</v>
      </c>
      <c r="M74" s="33">
        <v>3177.8</v>
      </c>
      <c r="N74" s="36">
        <v>3622.7</v>
      </c>
      <c r="O74" s="8" t="s">
        <v>54</v>
      </c>
    </row>
    <row r="75" spans="2:15" ht="18" x14ac:dyDescent="0.2">
      <c r="B75" s="218"/>
      <c r="C75" s="46">
        <v>0.80900000000000005</v>
      </c>
      <c r="D75" s="46">
        <v>0.82399999999999995</v>
      </c>
      <c r="E75" s="41">
        <v>0.91</v>
      </c>
      <c r="F75" s="46">
        <v>0.82699999999999996</v>
      </c>
      <c r="G75" s="42">
        <v>0.92900000000000005</v>
      </c>
      <c r="H75" s="42">
        <v>0.97799999999999998</v>
      </c>
      <c r="I75" s="44">
        <v>0.77400000000000002</v>
      </c>
      <c r="J75" s="44">
        <v>0.752</v>
      </c>
      <c r="K75" s="42">
        <v>0.91900000000000004</v>
      </c>
      <c r="L75" s="46">
        <v>0.82399999999999995</v>
      </c>
      <c r="M75" s="41">
        <v>0.9</v>
      </c>
      <c r="N75" s="41">
        <v>0.89200000000000002</v>
      </c>
      <c r="O75" s="8" t="s">
        <v>55</v>
      </c>
    </row>
    <row r="76" spans="2:15" ht="18" x14ac:dyDescent="0.2">
      <c r="B76" s="216" t="s">
        <v>43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8" t="s">
        <v>48</v>
      </c>
    </row>
    <row r="77" spans="2:15" x14ac:dyDescent="0.2">
      <c r="B77" s="217"/>
      <c r="C77" s="12">
        <v>1</v>
      </c>
      <c r="D77" s="12">
        <v>1</v>
      </c>
      <c r="E77" s="12">
        <v>1</v>
      </c>
      <c r="F77" s="12">
        <v>1</v>
      </c>
      <c r="G77" s="12">
        <v>1</v>
      </c>
      <c r="H77" s="12">
        <v>1</v>
      </c>
      <c r="I77" s="12">
        <v>1</v>
      </c>
      <c r="J77" s="12">
        <v>1</v>
      </c>
      <c r="K77" s="12">
        <v>1</v>
      </c>
      <c r="L77" s="12">
        <v>1</v>
      </c>
      <c r="M77" s="12">
        <v>1</v>
      </c>
      <c r="N77" s="12">
        <v>1</v>
      </c>
      <c r="O77" s="8" t="s">
        <v>49</v>
      </c>
    </row>
    <row r="78" spans="2:15" x14ac:dyDescent="0.2">
      <c r="B78" s="217"/>
      <c r="C78" s="19">
        <v>1023.2</v>
      </c>
      <c r="D78" s="14">
        <v>1201</v>
      </c>
      <c r="E78" s="19">
        <v>988.7</v>
      </c>
      <c r="F78" s="19">
        <v>959.2</v>
      </c>
      <c r="G78" s="19">
        <v>1021.3</v>
      </c>
      <c r="H78" s="19">
        <v>973.9</v>
      </c>
      <c r="I78" s="19">
        <v>1000</v>
      </c>
      <c r="J78" s="14">
        <v>1212.0999999999999</v>
      </c>
      <c r="K78" s="19">
        <v>987.9</v>
      </c>
      <c r="L78" s="19">
        <v>983.8</v>
      </c>
      <c r="M78" s="21">
        <v>1069.7</v>
      </c>
      <c r="N78" s="21">
        <v>1052.5999999999999</v>
      </c>
      <c r="O78" s="8" t="s">
        <v>50</v>
      </c>
    </row>
    <row r="79" spans="2:15" x14ac:dyDescent="0.2">
      <c r="B79" s="217"/>
      <c r="C79" s="28">
        <v>821000</v>
      </c>
      <c r="D79" s="29">
        <v>1130000</v>
      </c>
      <c r="E79" s="25">
        <v>766000</v>
      </c>
      <c r="F79" s="25">
        <v>722000</v>
      </c>
      <c r="G79" s="28">
        <v>819000</v>
      </c>
      <c r="H79" s="25">
        <v>742000</v>
      </c>
      <c r="I79" s="28">
        <v>781000</v>
      </c>
      <c r="J79" s="29">
        <v>1150000</v>
      </c>
      <c r="K79" s="25">
        <v>765000</v>
      </c>
      <c r="L79" s="25">
        <v>756000</v>
      </c>
      <c r="M79" s="31">
        <v>898000</v>
      </c>
      <c r="N79" s="28">
        <v>869000</v>
      </c>
      <c r="O79" s="8" t="s">
        <v>51</v>
      </c>
    </row>
    <row r="80" spans="2:15" ht="27" x14ac:dyDescent="0.2">
      <c r="B80" s="217"/>
      <c r="C80" s="35">
        <v>1062.9000000000001</v>
      </c>
      <c r="D80" s="38">
        <v>1226.9000000000001</v>
      </c>
      <c r="E80" s="35">
        <v>1031.5999999999999</v>
      </c>
      <c r="F80" s="33">
        <v>976.2</v>
      </c>
      <c r="G80" s="35">
        <v>1032.5</v>
      </c>
      <c r="H80" s="35">
        <v>1031</v>
      </c>
      <c r="I80" s="35">
        <v>1074.0999999999999</v>
      </c>
      <c r="J80" s="38">
        <v>1293.3</v>
      </c>
      <c r="K80" s="35">
        <v>1037.9000000000001</v>
      </c>
      <c r="L80" s="35">
        <v>1054.0999999999999</v>
      </c>
      <c r="M80" s="36">
        <v>1095.5999999999999</v>
      </c>
      <c r="N80" s="35">
        <v>1091</v>
      </c>
      <c r="O80" s="8" t="s">
        <v>52</v>
      </c>
    </row>
    <row r="81" spans="2:15" ht="27" x14ac:dyDescent="0.2">
      <c r="B81" s="217"/>
      <c r="C81" s="38">
        <v>983.5</v>
      </c>
      <c r="D81" s="37">
        <v>1175.0999999999999</v>
      </c>
      <c r="E81" s="36">
        <v>945.8</v>
      </c>
      <c r="F81" s="36">
        <v>942.1</v>
      </c>
      <c r="G81" s="38">
        <v>1010</v>
      </c>
      <c r="H81" s="36">
        <v>916.9</v>
      </c>
      <c r="I81" s="36">
        <v>925.9</v>
      </c>
      <c r="J81" s="37">
        <v>1130.8</v>
      </c>
      <c r="K81" s="36">
        <v>937.9</v>
      </c>
      <c r="L81" s="36">
        <v>913.5</v>
      </c>
      <c r="M81" s="32">
        <v>1043.8</v>
      </c>
      <c r="N81" s="38">
        <v>1014.3</v>
      </c>
      <c r="O81" s="8" t="s">
        <v>53</v>
      </c>
    </row>
    <row r="82" spans="2:15" ht="18" x14ac:dyDescent="0.2">
      <c r="B82" s="217"/>
      <c r="C82" s="35">
        <v>3408.2</v>
      </c>
      <c r="D82" s="38">
        <v>4005.5</v>
      </c>
      <c r="E82" s="35">
        <v>3285.3</v>
      </c>
      <c r="F82" s="33">
        <v>3181.1</v>
      </c>
      <c r="G82" s="35">
        <v>3387.9</v>
      </c>
      <c r="H82" s="35">
        <v>3239</v>
      </c>
      <c r="I82" s="35">
        <v>3416</v>
      </c>
      <c r="J82" s="38">
        <v>4043</v>
      </c>
      <c r="K82" s="35">
        <v>3285.2</v>
      </c>
      <c r="L82" s="35">
        <v>3288.6</v>
      </c>
      <c r="M82" s="35">
        <v>3555.3</v>
      </c>
      <c r="N82" s="35">
        <v>3491</v>
      </c>
      <c r="O82" s="8" t="s">
        <v>54</v>
      </c>
    </row>
    <row r="83" spans="2:15" ht="18" x14ac:dyDescent="0.2">
      <c r="B83" s="218"/>
      <c r="C83" s="41">
        <v>0.85599999999999998</v>
      </c>
      <c r="D83" s="42">
        <v>0.91700000000000004</v>
      </c>
      <c r="E83" s="46">
        <v>0.84</v>
      </c>
      <c r="F83" s="42">
        <v>0.93100000000000005</v>
      </c>
      <c r="G83" s="42">
        <v>0.95699999999999996</v>
      </c>
      <c r="H83" s="46">
        <v>0.79100000000000004</v>
      </c>
      <c r="I83" s="44">
        <v>0.74299999999999999</v>
      </c>
      <c r="J83" s="44">
        <v>0.76500000000000001</v>
      </c>
      <c r="K83" s="46">
        <v>0.81699999999999995</v>
      </c>
      <c r="L83" s="44">
        <v>0.751</v>
      </c>
      <c r="M83" s="41">
        <v>0.90800000000000003</v>
      </c>
      <c r="N83" s="41">
        <v>0.86399999999999999</v>
      </c>
      <c r="O83" s="8" t="s">
        <v>55</v>
      </c>
    </row>
    <row r="84" spans="2:15" ht="18" x14ac:dyDescent="0.2">
      <c r="B84" s="216" t="s">
        <v>44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8" t="s">
        <v>48</v>
      </c>
    </row>
    <row r="85" spans="2:15" x14ac:dyDescent="0.2">
      <c r="B85" s="217"/>
      <c r="C85" s="13">
        <v>0</v>
      </c>
      <c r="D85" s="12">
        <v>1</v>
      </c>
      <c r="E85" s="12">
        <v>1</v>
      </c>
      <c r="F85" s="12">
        <v>1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8" t="s">
        <v>49</v>
      </c>
    </row>
    <row r="86" spans="2:15" x14ac:dyDescent="0.2">
      <c r="B86" s="217"/>
      <c r="C86" s="20">
        <v>0</v>
      </c>
      <c r="D86" s="15">
        <v>1235.7</v>
      </c>
      <c r="E86" s="19">
        <v>964.3</v>
      </c>
      <c r="F86" s="19">
        <v>972.5</v>
      </c>
      <c r="G86" s="21">
        <v>1042.0999999999999</v>
      </c>
      <c r="H86" s="19">
        <v>1018.4</v>
      </c>
      <c r="I86" s="19">
        <v>993.6</v>
      </c>
      <c r="J86" s="14">
        <v>1145.5999999999999</v>
      </c>
      <c r="K86" s="19">
        <v>979.3</v>
      </c>
      <c r="L86" s="19">
        <v>972.2</v>
      </c>
      <c r="M86" s="21">
        <v>1055.2</v>
      </c>
      <c r="N86" s="21">
        <v>1122.4000000000001</v>
      </c>
      <c r="O86" s="8" t="s">
        <v>50</v>
      </c>
    </row>
    <row r="87" spans="2:15" x14ac:dyDescent="0.2">
      <c r="B87" s="217"/>
      <c r="C87" s="30">
        <v>0</v>
      </c>
      <c r="D87" s="23">
        <v>1200000</v>
      </c>
      <c r="E87" s="25">
        <v>728000</v>
      </c>
      <c r="F87" s="25">
        <v>742000</v>
      </c>
      <c r="G87" s="28">
        <v>852000</v>
      </c>
      <c r="H87" s="28">
        <v>814000</v>
      </c>
      <c r="I87" s="28">
        <v>775000</v>
      </c>
      <c r="J87" s="22">
        <v>1030000</v>
      </c>
      <c r="K87" s="25">
        <v>753000</v>
      </c>
      <c r="L87" s="25">
        <v>741000</v>
      </c>
      <c r="M87" s="31">
        <v>873000</v>
      </c>
      <c r="N87" s="22">
        <v>989000</v>
      </c>
      <c r="O87" s="8" t="s">
        <v>51</v>
      </c>
    </row>
    <row r="88" spans="2:15" ht="27" x14ac:dyDescent="0.2">
      <c r="B88" s="217"/>
      <c r="C88" s="30">
        <v>0</v>
      </c>
      <c r="D88" s="38">
        <v>1260.3</v>
      </c>
      <c r="E88" s="35">
        <v>1023.4</v>
      </c>
      <c r="F88" s="35">
        <v>1005.8</v>
      </c>
      <c r="G88" s="35">
        <v>1075.3</v>
      </c>
      <c r="H88" s="35">
        <v>1046.0999999999999</v>
      </c>
      <c r="I88" s="35">
        <v>1026.3</v>
      </c>
      <c r="J88" s="36">
        <v>1176.5999999999999</v>
      </c>
      <c r="K88" s="35">
        <v>993.7</v>
      </c>
      <c r="L88" s="35">
        <v>1009.3</v>
      </c>
      <c r="M88" s="36">
        <v>1093.7</v>
      </c>
      <c r="N88" s="36">
        <v>1126.7</v>
      </c>
      <c r="O88" s="8" t="s">
        <v>52</v>
      </c>
    </row>
    <row r="89" spans="2:15" ht="27" x14ac:dyDescent="0.2">
      <c r="B89" s="217"/>
      <c r="C89" s="30">
        <v>0</v>
      </c>
      <c r="D89" s="37">
        <v>1211</v>
      </c>
      <c r="E89" s="36">
        <v>905.3</v>
      </c>
      <c r="F89" s="36">
        <v>939.2</v>
      </c>
      <c r="G89" s="38">
        <v>1008.8</v>
      </c>
      <c r="H89" s="38">
        <v>990.7</v>
      </c>
      <c r="I89" s="38">
        <v>961</v>
      </c>
      <c r="J89" s="32">
        <v>1114.5999999999999</v>
      </c>
      <c r="K89" s="38">
        <v>964.8</v>
      </c>
      <c r="L89" s="36">
        <v>935.2</v>
      </c>
      <c r="M89" s="38">
        <v>1016.6</v>
      </c>
      <c r="N89" s="32">
        <v>1118.2</v>
      </c>
      <c r="O89" s="8" t="s">
        <v>53</v>
      </c>
    </row>
    <row r="90" spans="2:15" ht="18" x14ac:dyDescent="0.2">
      <c r="B90" s="217"/>
      <c r="C90" s="30">
        <v>0</v>
      </c>
      <c r="D90" s="38">
        <v>4120.7</v>
      </c>
      <c r="E90" s="35">
        <v>3229.5</v>
      </c>
      <c r="F90" s="35">
        <v>3207.3</v>
      </c>
      <c r="G90" s="35">
        <v>3471.5</v>
      </c>
      <c r="H90" s="35">
        <v>3371.7</v>
      </c>
      <c r="I90" s="35">
        <v>3306.6</v>
      </c>
      <c r="J90" s="36">
        <v>3811.3</v>
      </c>
      <c r="K90" s="35">
        <v>3241.8</v>
      </c>
      <c r="L90" s="35">
        <v>3237.7</v>
      </c>
      <c r="M90" s="35">
        <v>3500.8</v>
      </c>
      <c r="N90" s="36">
        <v>3733.1</v>
      </c>
      <c r="O90" s="8" t="s">
        <v>54</v>
      </c>
    </row>
    <row r="91" spans="2:15" ht="18" x14ac:dyDescent="0.2">
      <c r="B91" s="218"/>
      <c r="C91" s="45">
        <v>0</v>
      </c>
      <c r="D91" s="42">
        <v>0.92300000000000004</v>
      </c>
      <c r="E91" s="46">
        <v>0.78300000000000003</v>
      </c>
      <c r="F91" s="41">
        <v>0.872</v>
      </c>
      <c r="G91" s="41">
        <v>0.88</v>
      </c>
      <c r="H91" s="41">
        <v>0.89700000000000002</v>
      </c>
      <c r="I91" s="41">
        <v>0.877</v>
      </c>
      <c r="J91" s="41">
        <v>0.89700000000000002</v>
      </c>
      <c r="K91" s="42">
        <v>0.94299999999999995</v>
      </c>
      <c r="L91" s="41">
        <v>0.85799999999999998</v>
      </c>
      <c r="M91" s="41">
        <v>0.86399999999999999</v>
      </c>
      <c r="N91" s="42">
        <v>0.98499999999999999</v>
      </c>
      <c r="O91" s="8" t="s">
        <v>55</v>
      </c>
    </row>
    <row r="92" spans="2:15" ht="18" x14ac:dyDescent="0.2">
      <c r="B92" s="216" t="s">
        <v>45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8" t="s">
        <v>48</v>
      </c>
    </row>
    <row r="93" spans="2:15" x14ac:dyDescent="0.2">
      <c r="B93" s="217"/>
      <c r="C93" s="12">
        <v>1</v>
      </c>
      <c r="D93" s="12">
        <v>1</v>
      </c>
      <c r="E93" s="12">
        <v>1</v>
      </c>
      <c r="F93" s="12">
        <v>1</v>
      </c>
      <c r="G93" s="12">
        <v>1</v>
      </c>
      <c r="H93" s="12">
        <v>1</v>
      </c>
      <c r="I93" s="12">
        <v>1</v>
      </c>
      <c r="J93" s="12">
        <v>1</v>
      </c>
      <c r="K93" s="12">
        <v>1</v>
      </c>
      <c r="L93" s="12">
        <v>1</v>
      </c>
      <c r="M93" s="12">
        <v>1</v>
      </c>
      <c r="N93" s="12">
        <v>1</v>
      </c>
      <c r="O93" s="8" t="s">
        <v>49</v>
      </c>
    </row>
    <row r="94" spans="2:15" x14ac:dyDescent="0.2">
      <c r="B94" s="217"/>
      <c r="C94" s="21">
        <v>1110.9000000000001</v>
      </c>
      <c r="D94" s="14">
        <v>1202.5999999999999</v>
      </c>
      <c r="E94" s="19">
        <v>994.1</v>
      </c>
      <c r="F94" s="19">
        <v>948.7</v>
      </c>
      <c r="G94" s="19">
        <v>972.6</v>
      </c>
      <c r="H94" s="19">
        <v>1036.3</v>
      </c>
      <c r="I94" s="19">
        <v>1026.4000000000001</v>
      </c>
      <c r="J94" s="15">
        <v>1318.4</v>
      </c>
      <c r="K94" s="19">
        <v>978.5</v>
      </c>
      <c r="L94" s="19">
        <v>954</v>
      </c>
      <c r="M94" s="19">
        <v>1014.8</v>
      </c>
      <c r="N94" s="21">
        <v>1046</v>
      </c>
      <c r="O94" s="8" t="s">
        <v>50</v>
      </c>
    </row>
    <row r="95" spans="2:15" x14ac:dyDescent="0.2">
      <c r="B95" s="217"/>
      <c r="C95" s="31">
        <v>956000</v>
      </c>
      <c r="D95" s="29">
        <v>1130000</v>
      </c>
      <c r="E95" s="28">
        <v>775000</v>
      </c>
      <c r="F95" s="25">
        <v>707000</v>
      </c>
      <c r="G95" s="25">
        <v>741000</v>
      </c>
      <c r="H95" s="28">
        <v>843000</v>
      </c>
      <c r="I95" s="28">
        <v>826000</v>
      </c>
      <c r="J95" s="48">
        <v>1350000</v>
      </c>
      <c r="K95" s="25">
        <v>752000</v>
      </c>
      <c r="L95" s="25">
        <v>715000</v>
      </c>
      <c r="M95" s="28">
        <v>809000</v>
      </c>
      <c r="N95" s="28">
        <v>859000</v>
      </c>
      <c r="O95" s="8" t="s">
        <v>51</v>
      </c>
    </row>
    <row r="96" spans="2:15" ht="27" x14ac:dyDescent="0.2">
      <c r="B96" s="217"/>
      <c r="C96" s="38">
        <v>1238.4000000000001</v>
      </c>
      <c r="D96" s="38">
        <v>1258.4000000000001</v>
      </c>
      <c r="E96" s="35">
        <v>1025.5</v>
      </c>
      <c r="F96" s="33">
        <v>952.1</v>
      </c>
      <c r="G96" s="35">
        <v>1018.5</v>
      </c>
      <c r="H96" s="35">
        <v>1063.5999999999999</v>
      </c>
      <c r="I96" s="35">
        <v>1063.2</v>
      </c>
      <c r="J96" s="37">
        <v>1434.5</v>
      </c>
      <c r="K96" s="35">
        <v>1000.6</v>
      </c>
      <c r="L96" s="33">
        <v>962.1</v>
      </c>
      <c r="M96" s="35">
        <v>1019.2</v>
      </c>
      <c r="N96" s="35">
        <v>1063</v>
      </c>
      <c r="O96" s="8" t="s">
        <v>52</v>
      </c>
    </row>
    <row r="97" spans="2:15" ht="27" x14ac:dyDescent="0.2">
      <c r="B97" s="217"/>
      <c r="C97" s="38">
        <v>983.3</v>
      </c>
      <c r="D97" s="37">
        <v>1146.9000000000001</v>
      </c>
      <c r="E97" s="38">
        <v>962.6</v>
      </c>
      <c r="F97" s="36">
        <v>945.4</v>
      </c>
      <c r="G97" s="36">
        <v>926.7</v>
      </c>
      <c r="H97" s="38">
        <v>1009.1</v>
      </c>
      <c r="I97" s="38">
        <v>989.7</v>
      </c>
      <c r="J97" s="37">
        <v>1202.4000000000001</v>
      </c>
      <c r="K97" s="38">
        <v>956.4</v>
      </c>
      <c r="L97" s="36">
        <v>945.8</v>
      </c>
      <c r="M97" s="38">
        <v>1010.4</v>
      </c>
      <c r="N97" s="38">
        <v>1029.0999999999999</v>
      </c>
      <c r="O97" s="8" t="s">
        <v>53</v>
      </c>
    </row>
    <row r="98" spans="2:15" ht="18" x14ac:dyDescent="0.2">
      <c r="B98" s="217"/>
      <c r="C98" s="36">
        <v>3707.3</v>
      </c>
      <c r="D98" s="38">
        <v>4009.5</v>
      </c>
      <c r="E98" s="35">
        <v>3296.6</v>
      </c>
      <c r="F98" s="33">
        <v>3127.8</v>
      </c>
      <c r="G98" s="35">
        <v>3244.6</v>
      </c>
      <c r="H98" s="35">
        <v>3442.4</v>
      </c>
      <c r="I98" s="35">
        <v>3423.6</v>
      </c>
      <c r="J98" s="32">
        <v>4383.3</v>
      </c>
      <c r="K98" s="35">
        <v>3243.8</v>
      </c>
      <c r="L98" s="33">
        <v>3159.3</v>
      </c>
      <c r="M98" s="35">
        <v>3354.4</v>
      </c>
      <c r="N98" s="35">
        <v>3466.3</v>
      </c>
      <c r="O98" s="8" t="s">
        <v>54</v>
      </c>
    </row>
    <row r="99" spans="2:15" ht="18" x14ac:dyDescent="0.2">
      <c r="B99" s="218"/>
      <c r="C99" s="43">
        <v>0.63</v>
      </c>
      <c r="D99" s="46">
        <v>0.83099999999999996</v>
      </c>
      <c r="E99" s="41">
        <v>0.88100000000000001</v>
      </c>
      <c r="F99" s="42">
        <v>0.98599999999999999</v>
      </c>
      <c r="G99" s="46">
        <v>0.82799999999999996</v>
      </c>
      <c r="H99" s="41">
        <v>0.9</v>
      </c>
      <c r="I99" s="41">
        <v>0.86699999999999999</v>
      </c>
      <c r="J99" s="40">
        <v>0.70299999999999996</v>
      </c>
      <c r="K99" s="41">
        <v>0.91400000000000003</v>
      </c>
      <c r="L99" s="42">
        <v>0.96599999999999997</v>
      </c>
      <c r="M99" s="42">
        <v>0.98299999999999998</v>
      </c>
      <c r="N99" s="42">
        <v>0.93700000000000006</v>
      </c>
      <c r="O99" s="8" t="s">
        <v>55</v>
      </c>
    </row>
    <row r="100" spans="2:15" ht="18" x14ac:dyDescent="0.2">
      <c r="B100" s="216" t="s">
        <v>46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8" t="s">
        <v>48</v>
      </c>
    </row>
    <row r="101" spans="2:15" x14ac:dyDescent="0.2">
      <c r="B101" s="217"/>
      <c r="C101" s="12">
        <v>1</v>
      </c>
      <c r="D101" s="12">
        <v>1</v>
      </c>
      <c r="E101" s="12">
        <v>1</v>
      </c>
      <c r="F101" s="12">
        <v>1</v>
      </c>
      <c r="G101" s="12">
        <v>1</v>
      </c>
      <c r="H101" s="12">
        <v>1</v>
      </c>
      <c r="I101" s="12">
        <v>1</v>
      </c>
      <c r="J101" s="12">
        <v>1</v>
      </c>
      <c r="K101" s="12">
        <v>1</v>
      </c>
      <c r="L101" s="12">
        <v>1</v>
      </c>
      <c r="M101" s="12">
        <v>1</v>
      </c>
      <c r="N101" s="12">
        <v>1</v>
      </c>
      <c r="O101" s="8" t="s">
        <v>49</v>
      </c>
    </row>
    <row r="102" spans="2:15" x14ac:dyDescent="0.2">
      <c r="B102" s="217"/>
      <c r="C102" s="21">
        <v>1120.9000000000001</v>
      </c>
      <c r="D102" s="15">
        <v>1321.2</v>
      </c>
      <c r="E102" s="19">
        <v>1012.6</v>
      </c>
      <c r="F102" s="19">
        <v>992.9</v>
      </c>
      <c r="G102" s="21">
        <v>1040.0999999999999</v>
      </c>
      <c r="H102" s="21">
        <v>1065.0999999999999</v>
      </c>
      <c r="I102" s="21">
        <v>1056.8</v>
      </c>
      <c r="J102" s="15">
        <v>1280.8</v>
      </c>
      <c r="K102" s="19">
        <v>1004.6</v>
      </c>
      <c r="L102" s="19">
        <v>1006.4</v>
      </c>
      <c r="M102" s="21">
        <v>1099.0999999999999</v>
      </c>
      <c r="N102" s="21">
        <v>1044.3</v>
      </c>
      <c r="O102" s="8" t="s">
        <v>50</v>
      </c>
    </row>
    <row r="103" spans="2:15" x14ac:dyDescent="0.2">
      <c r="B103" s="217"/>
      <c r="C103" s="22">
        <v>985000</v>
      </c>
      <c r="D103" s="48">
        <v>1340000</v>
      </c>
      <c r="E103" s="28">
        <v>803000</v>
      </c>
      <c r="F103" s="25">
        <v>774000</v>
      </c>
      <c r="G103" s="28">
        <v>849000</v>
      </c>
      <c r="H103" s="31">
        <v>891000</v>
      </c>
      <c r="I103" s="31">
        <v>875000</v>
      </c>
      <c r="J103" s="48">
        <v>1280000</v>
      </c>
      <c r="K103" s="28">
        <v>792000</v>
      </c>
      <c r="L103" s="28">
        <v>795000</v>
      </c>
      <c r="M103" s="31">
        <v>948000</v>
      </c>
      <c r="N103" s="28">
        <v>856000</v>
      </c>
      <c r="O103" s="8" t="s">
        <v>51</v>
      </c>
    </row>
    <row r="104" spans="2:15" ht="27" x14ac:dyDescent="0.2">
      <c r="B104" s="217"/>
      <c r="C104" s="36">
        <v>1163.4000000000001</v>
      </c>
      <c r="D104" s="37">
        <v>1530.6</v>
      </c>
      <c r="E104" s="35">
        <v>1062.5999999999999</v>
      </c>
      <c r="F104" s="35">
        <v>1006.1</v>
      </c>
      <c r="G104" s="35">
        <v>1055.7</v>
      </c>
      <c r="H104" s="35">
        <v>1081.5999999999999</v>
      </c>
      <c r="I104" s="36">
        <v>1104.3</v>
      </c>
      <c r="J104" s="32">
        <v>1366.9</v>
      </c>
      <c r="K104" s="35">
        <v>1026.3</v>
      </c>
      <c r="L104" s="35">
        <v>1017</v>
      </c>
      <c r="M104" s="36">
        <v>1135.5</v>
      </c>
      <c r="N104" s="35">
        <v>1048.8</v>
      </c>
      <c r="O104" s="8" t="s">
        <v>52</v>
      </c>
    </row>
    <row r="105" spans="2:15" ht="27" x14ac:dyDescent="0.2">
      <c r="B105" s="217"/>
      <c r="C105" s="32">
        <v>1078.4000000000001</v>
      </c>
      <c r="D105" s="32">
        <v>1111.8</v>
      </c>
      <c r="E105" s="38">
        <v>962.5</v>
      </c>
      <c r="F105" s="38">
        <v>979.6</v>
      </c>
      <c r="G105" s="38">
        <v>1024.5</v>
      </c>
      <c r="H105" s="32">
        <v>1048.5999999999999</v>
      </c>
      <c r="I105" s="38">
        <v>1009.3</v>
      </c>
      <c r="J105" s="37">
        <v>1194.8</v>
      </c>
      <c r="K105" s="38">
        <v>982.9</v>
      </c>
      <c r="L105" s="38">
        <v>995.8</v>
      </c>
      <c r="M105" s="32">
        <v>1062.7</v>
      </c>
      <c r="N105" s="32">
        <v>1039.7</v>
      </c>
      <c r="O105" s="8" t="s">
        <v>53</v>
      </c>
    </row>
    <row r="106" spans="2:15" ht="18" x14ac:dyDescent="0.2">
      <c r="B106" s="217"/>
      <c r="C106" s="36">
        <v>3720</v>
      </c>
      <c r="D106" s="32">
        <v>4466.1000000000004</v>
      </c>
      <c r="E106" s="35">
        <v>3345.7</v>
      </c>
      <c r="F106" s="35">
        <v>3309.5</v>
      </c>
      <c r="G106" s="35">
        <v>3464.6</v>
      </c>
      <c r="H106" s="35">
        <v>3522.7</v>
      </c>
      <c r="I106" s="35">
        <v>3508</v>
      </c>
      <c r="J106" s="32">
        <v>4280.3</v>
      </c>
      <c r="K106" s="35">
        <v>3339.5</v>
      </c>
      <c r="L106" s="35">
        <v>3348.8</v>
      </c>
      <c r="M106" s="36">
        <v>3640.5</v>
      </c>
      <c r="N106" s="35">
        <v>3470.5</v>
      </c>
      <c r="O106" s="8" t="s">
        <v>54</v>
      </c>
    </row>
    <row r="107" spans="2:15" ht="18" x14ac:dyDescent="0.2">
      <c r="B107" s="218"/>
      <c r="C107" s="41">
        <v>0.85899999999999999</v>
      </c>
      <c r="D107" s="39">
        <v>0.52800000000000002</v>
      </c>
      <c r="E107" s="46">
        <v>0.82</v>
      </c>
      <c r="F107" s="42">
        <v>0.94799999999999995</v>
      </c>
      <c r="G107" s="42">
        <v>0.94199999999999995</v>
      </c>
      <c r="H107" s="42">
        <v>0.94</v>
      </c>
      <c r="I107" s="46">
        <v>0.83499999999999996</v>
      </c>
      <c r="J107" s="44">
        <v>0.76400000000000001</v>
      </c>
      <c r="K107" s="42">
        <v>0.91700000000000004</v>
      </c>
      <c r="L107" s="42">
        <v>0.95899999999999996</v>
      </c>
      <c r="M107" s="41">
        <v>0.876</v>
      </c>
      <c r="N107" s="42">
        <v>0.98299999999999998</v>
      </c>
      <c r="O107" s="8" t="s">
        <v>55</v>
      </c>
    </row>
  </sheetData>
  <mergeCells count="10">
    <mergeCell ref="B92:B99"/>
    <mergeCell ref="B100:B107"/>
    <mergeCell ref="I30:N30"/>
    <mergeCell ref="C30:H30"/>
    <mergeCell ref="B44:B51"/>
    <mergeCell ref="B52:B59"/>
    <mergeCell ref="B60:B67"/>
    <mergeCell ref="B68:B75"/>
    <mergeCell ref="B76:B83"/>
    <mergeCell ref="B84:B91"/>
  </mergeCells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E32</vt:lpstr>
      <vt:lpstr>E33</vt:lpstr>
      <vt:lpstr>E35 - WT</vt:lpstr>
      <vt:lpstr>E35 - Mut</vt:lpstr>
      <vt:lpstr>E36 - WT</vt:lpstr>
      <vt:lpstr>E36 - Mut</vt:lpstr>
      <vt:lpstr>E37 - WT</vt:lpstr>
      <vt:lpstr>E37 - Mut</vt:lpstr>
      <vt:lpstr>E42</vt:lpstr>
      <vt:lpstr>E45</vt:lpstr>
      <vt:lpstr>E46 - WT</vt:lpstr>
      <vt:lpstr>E46 - Mut</vt:lpstr>
      <vt:lpstr>E47 - WT</vt:lpstr>
      <vt:lpstr>E47 - Mut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ROSETY</dc:creator>
  <cp:lastModifiedBy>Isabel ROSETY</cp:lastModifiedBy>
  <dcterms:created xsi:type="dcterms:W3CDTF">2022-03-03T09:12:10Z</dcterms:created>
  <dcterms:modified xsi:type="dcterms:W3CDTF">2022-03-03T11:28:24Z</dcterms:modified>
</cp:coreProperties>
</file>