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nas.walter\Dropbox\#PhD\Manuscripts\My Paper\Mainproject\Analyses\Differentiation Dynamics\"/>
    </mc:Choice>
  </mc:AlternateContent>
  <bookViews>
    <workbookView xWindow="0" yWindow="0" windowWidth="28800" windowHeight="114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9" i="1" s="1"/>
  <c r="H19" i="1"/>
  <c r="H9" i="1"/>
  <c r="H17" i="1"/>
  <c r="H18" i="1"/>
  <c r="J11" i="1"/>
  <c r="J13" i="1" s="1"/>
  <c r="F24" i="1"/>
  <c r="F23" i="1"/>
  <c r="F22" i="1"/>
  <c r="H13" i="1"/>
  <c r="J6" i="1"/>
  <c r="H14" i="1"/>
  <c r="H12" i="1"/>
  <c r="H7" i="1"/>
  <c r="H8" i="1"/>
  <c r="G21" i="1" l="1"/>
  <c r="J12" i="1"/>
  <c r="G23" i="1"/>
  <c r="J14" i="1"/>
  <c r="J7" i="1"/>
  <c r="J9" i="1"/>
  <c r="J17" i="1"/>
  <c r="J18" i="1"/>
  <c r="J8" i="1"/>
  <c r="G24" i="1"/>
  <c r="G22" i="1"/>
</calcChain>
</file>

<file path=xl/sharedStrings.xml><?xml version="1.0" encoding="utf-8"?>
<sst xmlns="http://schemas.openxmlformats.org/spreadsheetml/2006/main" count="131" uniqueCount="88">
  <si>
    <t>HNF-3ß (FoxA2 (RY7) )</t>
  </si>
  <si>
    <t>Mouse monoclonal IGg2A</t>
  </si>
  <si>
    <t>Santa Cruz</t>
    <phoneticPr fontId="0" type="noConversion"/>
  </si>
  <si>
    <t>sc-101060</t>
  </si>
  <si>
    <t>Number</t>
  </si>
  <si>
    <t>Name</t>
  </si>
  <si>
    <t>Species</t>
  </si>
  <si>
    <t>Source</t>
  </si>
  <si>
    <t>Ref.-No.</t>
  </si>
  <si>
    <t>L280</t>
  </si>
  <si>
    <t>Tyrosine Hydroxylase TH (H-196)</t>
  </si>
  <si>
    <t>Rabbit polyclonal</t>
  </si>
  <si>
    <t>Santa Cruz</t>
  </si>
  <si>
    <t>sc-14007</t>
  </si>
  <si>
    <t>Sox2 human</t>
  </si>
  <si>
    <t>Goat polyclonal</t>
  </si>
  <si>
    <t>R&amp;D systems</t>
  </si>
  <si>
    <t>AF2018</t>
  </si>
  <si>
    <t>Polyclonal Goat IgG</t>
  </si>
  <si>
    <t>100 ug</t>
  </si>
  <si>
    <t>355,00 €</t>
  </si>
  <si>
    <t>TuJ1 (bIII Tubulin)</t>
  </si>
  <si>
    <t>Mouse monoclonal</t>
  </si>
  <si>
    <t>BioLegend</t>
  </si>
  <si>
    <t xml:space="preserve">801201 </t>
  </si>
  <si>
    <t>250 µl</t>
  </si>
  <si>
    <t>$333.00</t>
  </si>
  <si>
    <t>Mouse IgG2a</t>
  </si>
  <si>
    <t>rabbit polyclonal IgG</t>
  </si>
  <si>
    <t>Mouse  IGg2A</t>
  </si>
  <si>
    <t>100 µg/ml</t>
  </si>
  <si>
    <t>$295</t>
  </si>
  <si>
    <t>200 µg/ml</t>
  </si>
  <si>
    <t>$279</t>
  </si>
  <si>
    <t>Price/Unit</t>
  </si>
  <si>
    <t>Amount</t>
  </si>
  <si>
    <t>Isotype</t>
  </si>
  <si>
    <t>mouse igG2a</t>
  </si>
  <si>
    <t>Isotype control</t>
  </si>
  <si>
    <t>http://www.sigmaaldrich.com/catalog/product/sigma/m5409?lang=fr&amp;region=LU</t>
  </si>
  <si>
    <t>1mg</t>
  </si>
  <si>
    <t>M5409-.1MG</t>
  </si>
  <si>
    <t>Price</t>
  </si>
  <si>
    <t>Code</t>
  </si>
  <si>
    <t>https://www.rndsystems.com/products/normal-goat-igg-control_ab-108-c</t>
  </si>
  <si>
    <t>1 mg</t>
  </si>
  <si>
    <t>AB-108-C</t>
  </si>
  <si>
    <t>goat IgG</t>
  </si>
  <si>
    <t>rabbit IgG</t>
  </si>
  <si>
    <t>sc-3888</t>
  </si>
  <si>
    <t>100 tests</t>
  </si>
  <si>
    <t>http://www.scbt.com/datasheet-3888-normal-rabbit-igg.html</t>
  </si>
  <si>
    <t>http://www.abcam.com/rabbit-igg-polyclonal-isotype-control-ab27472.html</t>
  </si>
  <si>
    <t>Alternative Rabbit</t>
  </si>
  <si>
    <t>No</t>
  </si>
  <si>
    <t>Dilution</t>
  </si>
  <si>
    <t>Iso 1 ctrl</t>
  </si>
  <si>
    <t>2nd AB</t>
  </si>
  <si>
    <t>488 donkey anti Rabbit</t>
  </si>
  <si>
    <t>568 donkey anti mouse</t>
  </si>
  <si>
    <t>647 donkey anti goat</t>
  </si>
  <si>
    <t>L365</t>
  </si>
  <si>
    <t>Normal Goat IgG Control</t>
  </si>
  <si>
    <t>L366</t>
  </si>
  <si>
    <t>Mouse IgG2a Isotype Control from murine myeloma</t>
  </si>
  <si>
    <t>L367</t>
  </si>
  <si>
    <t>normal rabbit IgG</t>
  </si>
  <si>
    <t>1mg/ml</t>
  </si>
  <si>
    <t>100 tests in 2 ml (20ul)</t>
  </si>
  <si>
    <t>1 mg/ml</t>
  </si>
  <si>
    <t>0.2 mg/mL</t>
  </si>
  <si>
    <t>SOX1</t>
    <phoneticPr fontId="5" type="noConversion"/>
  </si>
  <si>
    <t>Concentration</t>
  </si>
  <si>
    <t>AB Mix</t>
  </si>
  <si>
    <t>0.1 mg/ml</t>
  </si>
  <si>
    <t>Type in Sample Number/ condition:</t>
  </si>
  <si>
    <t>2nd AB Mix</t>
  </si>
  <si>
    <t>Dilutions</t>
  </si>
  <si>
    <t>AB</t>
  </si>
  <si>
    <t>Amounts</t>
  </si>
  <si>
    <t>1st AB in ul</t>
  </si>
  <si>
    <t>SOX2 human</t>
  </si>
  <si>
    <t>Mixture AB staining FLOW Cytometry</t>
  </si>
  <si>
    <t>0.5 mg/ml</t>
  </si>
  <si>
    <t>647 donkey anti mouse 31571</t>
  </si>
  <si>
    <t>488 donkey anti Rabbit 21206</t>
  </si>
  <si>
    <t>568 donkey anti goat 11057</t>
  </si>
  <si>
    <t>DATE 20170419 jw420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</si>
</sst>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49" fontId="0" fillId="0" borderId="1" xfId="0" applyNumberForma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top"/>
    </xf>
    <xf numFmtId="49" fontId="3" fillId="0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horizontal="left" vertical="top"/>
    </xf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1"/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6" fillId="0" borderId="0" xfId="0" applyFont="1"/>
    <xf numFmtId="0" fontId="0" fillId="0" borderId="3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top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ndsystems.com/products/normal-goat-igg-control_ab-108-c" TargetMode="External"/><Relationship Id="rId1" Type="http://schemas.openxmlformats.org/officeDocument/2006/relationships/hyperlink" Target="http://www.sigmaaldrich.com/catalog/product/sigma/m5409?lang=fr&amp;region=L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44"/>
  <sheetViews>
    <sheetView tabSelected="1" workbookViewId="0">
      <selection activeCell="L5" sqref="L5"/>
    </sheetView>
  </sheetViews>
  <sheetFormatPr defaultRowHeight="15" x14ac:dyDescent="0.25"/>
  <cols>
    <col min="3" max="3" width="21" customWidth="1"/>
    <col min="4" max="4" width="12.42578125" customWidth="1"/>
    <col min="5" max="5" width="23.7109375" customWidth="1"/>
    <col min="6" max="6" width="32.85546875" customWidth="1"/>
    <col min="7" max="7" width="24.140625" customWidth="1"/>
    <col min="9" max="9" width="22.42578125" customWidth="1"/>
    <col min="10" max="10" width="12.7109375" customWidth="1"/>
    <col min="11" max="11" width="10.5703125" customWidth="1"/>
    <col min="12" max="12" width="20.5703125" customWidth="1"/>
    <col min="14" max="14" width="14.5703125" customWidth="1"/>
    <col min="15" max="15" width="24.28515625" customWidth="1"/>
  </cols>
  <sheetData>
    <row r="2" spans="3:17" ht="21" x14ac:dyDescent="0.35">
      <c r="C2" s="22" t="s">
        <v>82</v>
      </c>
      <c r="I2" s="46" t="s">
        <v>87</v>
      </c>
    </row>
    <row r="3" spans="3:17" ht="15.75" thickBot="1" x14ac:dyDescent="0.3"/>
    <row r="4" spans="3:17" ht="30.75" thickBot="1" x14ac:dyDescent="0.3">
      <c r="C4" s="33" t="s">
        <v>75</v>
      </c>
      <c r="D4" s="45">
        <v>28</v>
      </c>
    </row>
    <row r="5" spans="3:17" x14ac:dyDescent="0.25">
      <c r="J5" t="s">
        <v>80</v>
      </c>
      <c r="K5" s="26"/>
    </row>
    <row r="6" spans="3:17" x14ac:dyDescent="0.25">
      <c r="C6" s="25" t="s">
        <v>72</v>
      </c>
      <c r="D6" s="31" t="s">
        <v>73</v>
      </c>
      <c r="E6" s="25" t="s">
        <v>54</v>
      </c>
      <c r="F6" s="25" t="s">
        <v>5</v>
      </c>
      <c r="G6" s="25" t="s">
        <v>36</v>
      </c>
      <c r="H6" s="25" t="s">
        <v>55</v>
      </c>
      <c r="I6" s="25" t="s">
        <v>57</v>
      </c>
      <c r="J6" s="25">
        <f>D4*100</f>
        <v>2800</v>
      </c>
      <c r="K6" s="36"/>
    </row>
    <row r="7" spans="3:17" x14ac:dyDescent="0.25">
      <c r="C7" s="10" t="s">
        <v>69</v>
      </c>
      <c r="D7" s="48">
        <v>1</v>
      </c>
      <c r="E7" s="23">
        <v>5</v>
      </c>
      <c r="F7" s="24" t="s">
        <v>21</v>
      </c>
      <c r="G7" s="41" t="s">
        <v>22</v>
      </c>
      <c r="H7" s="11">
        <f>1/500</f>
        <v>2E-3</v>
      </c>
      <c r="I7" s="15" t="s">
        <v>59</v>
      </c>
      <c r="J7" s="11">
        <f>$J$6*H7</f>
        <v>5.6000000000000005</v>
      </c>
      <c r="K7" s="26"/>
    </row>
    <row r="8" spans="3:17" x14ac:dyDescent="0.25">
      <c r="C8" s="10" t="s">
        <v>70</v>
      </c>
      <c r="D8" s="49"/>
      <c r="E8" s="19" t="s">
        <v>9</v>
      </c>
      <c r="F8" s="1" t="s">
        <v>10</v>
      </c>
      <c r="G8" s="39" t="s">
        <v>11</v>
      </c>
      <c r="H8" s="11">
        <f>1/100</f>
        <v>0.01</v>
      </c>
      <c r="I8" s="15" t="s">
        <v>58</v>
      </c>
      <c r="J8" s="11">
        <f>$J$6*H8</f>
        <v>28</v>
      </c>
      <c r="K8" s="26"/>
    </row>
    <row r="9" spans="3:17" x14ac:dyDescent="0.25">
      <c r="C9" s="10" t="s">
        <v>70</v>
      </c>
      <c r="D9" s="50"/>
      <c r="E9" s="19">
        <v>223</v>
      </c>
      <c r="F9" s="4" t="s">
        <v>81</v>
      </c>
      <c r="G9" s="40" t="s">
        <v>15</v>
      </c>
      <c r="H9" s="11">
        <f>1/200</f>
        <v>5.0000000000000001E-3</v>
      </c>
      <c r="I9" s="15" t="s">
        <v>60</v>
      </c>
      <c r="J9" s="11">
        <f>$J$6*H9</f>
        <v>14</v>
      </c>
      <c r="K9" s="26"/>
    </row>
    <row r="10" spans="3:17" x14ac:dyDescent="0.25">
      <c r="D10" s="29"/>
      <c r="H10" s="27"/>
      <c r="I10" s="47"/>
      <c r="J10" t="s">
        <v>80</v>
      </c>
      <c r="K10" s="26"/>
    </row>
    <row r="11" spans="3:17" x14ac:dyDescent="0.25">
      <c r="C11" s="31" t="s">
        <v>72</v>
      </c>
      <c r="D11" s="31" t="s">
        <v>73</v>
      </c>
      <c r="E11" s="31" t="s">
        <v>54</v>
      </c>
      <c r="F11" s="31" t="s">
        <v>5</v>
      </c>
      <c r="G11" s="25" t="s">
        <v>36</v>
      </c>
      <c r="H11" s="31" t="s">
        <v>55</v>
      </c>
      <c r="I11" s="31" t="s">
        <v>57</v>
      </c>
      <c r="J11" s="31">
        <f>D4*100</f>
        <v>2800</v>
      </c>
      <c r="K11" s="37"/>
    </row>
    <row r="12" spans="3:17" x14ac:dyDescent="0.25">
      <c r="C12" s="10" t="s">
        <v>70</v>
      </c>
      <c r="D12" s="51">
        <v>2</v>
      </c>
      <c r="E12" s="19" t="s">
        <v>9</v>
      </c>
      <c r="F12" s="1" t="s">
        <v>10</v>
      </c>
      <c r="G12" s="39" t="s">
        <v>11</v>
      </c>
      <c r="H12" s="11">
        <f>1/100</f>
        <v>0.01</v>
      </c>
      <c r="I12" s="15" t="s">
        <v>58</v>
      </c>
      <c r="J12" s="11">
        <f>$J$11*H12</f>
        <v>28</v>
      </c>
      <c r="K12" s="26"/>
      <c r="P12" s="16"/>
      <c r="Q12" s="16"/>
    </row>
    <row r="13" spans="3:17" x14ac:dyDescent="0.25">
      <c r="C13" s="10" t="s">
        <v>74</v>
      </c>
      <c r="D13" s="51"/>
      <c r="E13" s="30">
        <v>179</v>
      </c>
      <c r="F13" s="5" t="s">
        <v>71</v>
      </c>
      <c r="G13" s="42" t="s">
        <v>15</v>
      </c>
      <c r="H13" s="11">
        <f>1/200</f>
        <v>5.0000000000000001E-3</v>
      </c>
      <c r="I13" s="15" t="s">
        <v>60</v>
      </c>
      <c r="J13" s="11">
        <f>$J$11*H13</f>
        <v>14</v>
      </c>
      <c r="K13" s="26"/>
      <c r="P13" s="16"/>
      <c r="Q13" s="16"/>
    </row>
    <row r="14" spans="3:17" x14ac:dyDescent="0.25">
      <c r="C14" s="10" t="s">
        <v>74</v>
      </c>
      <c r="D14" s="51"/>
      <c r="E14" s="19">
        <v>194</v>
      </c>
      <c r="F14" s="1" t="s">
        <v>0</v>
      </c>
      <c r="G14" s="40" t="s">
        <v>1</v>
      </c>
      <c r="H14" s="11">
        <f>1/50</f>
        <v>0.02</v>
      </c>
      <c r="I14" s="15" t="s">
        <v>59</v>
      </c>
      <c r="J14" s="11">
        <f>$J$11*H14</f>
        <v>56</v>
      </c>
      <c r="K14" s="26"/>
      <c r="P14" s="16"/>
      <c r="Q14" s="16"/>
    </row>
    <row r="15" spans="3:17" x14ac:dyDescent="0.25">
      <c r="I15" s="16"/>
      <c r="J15" t="s">
        <v>80</v>
      </c>
      <c r="P15" s="16"/>
    </row>
    <row r="16" spans="3:17" x14ac:dyDescent="0.25">
      <c r="C16" s="31" t="s">
        <v>72</v>
      </c>
      <c r="D16" s="31" t="s">
        <v>73</v>
      </c>
      <c r="E16" s="25" t="s">
        <v>54</v>
      </c>
      <c r="F16" s="25" t="s">
        <v>5</v>
      </c>
      <c r="G16" s="25" t="s">
        <v>36</v>
      </c>
      <c r="H16" s="25" t="s">
        <v>55</v>
      </c>
      <c r="I16" s="25" t="s">
        <v>57</v>
      </c>
      <c r="J16" s="25">
        <f>D4*100</f>
        <v>2800</v>
      </c>
      <c r="P16" s="16"/>
    </row>
    <row r="17" spans="3:16" ht="26.25" x14ac:dyDescent="0.25">
      <c r="C17" s="10" t="s">
        <v>83</v>
      </c>
      <c r="D17" s="48" t="s">
        <v>56</v>
      </c>
      <c r="E17" s="20" t="s">
        <v>63</v>
      </c>
      <c r="F17" s="21" t="s">
        <v>64</v>
      </c>
      <c r="G17" s="15" t="s">
        <v>27</v>
      </c>
      <c r="H17" s="28">
        <f>1/100</f>
        <v>0.01</v>
      </c>
      <c r="I17" s="15" t="s">
        <v>59</v>
      </c>
      <c r="J17" s="11">
        <f>J16*H17</f>
        <v>28</v>
      </c>
      <c r="K17" s="26"/>
      <c r="P17" s="16"/>
    </row>
    <row r="18" spans="3:16" x14ac:dyDescent="0.25">
      <c r="C18" s="10" t="s">
        <v>68</v>
      </c>
      <c r="D18" s="49"/>
      <c r="E18" s="20" t="s">
        <v>65</v>
      </c>
      <c r="F18" s="21" t="s">
        <v>66</v>
      </c>
      <c r="G18" s="15" t="s">
        <v>28</v>
      </c>
      <c r="H18">
        <f>1/50</f>
        <v>0.02</v>
      </c>
      <c r="I18" s="15" t="s">
        <v>58</v>
      </c>
      <c r="J18" s="11">
        <f>J16*H18</f>
        <v>56</v>
      </c>
      <c r="K18" s="26"/>
    </row>
    <row r="19" spans="3:16" x14ac:dyDescent="0.25">
      <c r="C19" s="10" t="s">
        <v>67</v>
      </c>
      <c r="D19" s="50"/>
      <c r="E19" s="20" t="s">
        <v>61</v>
      </c>
      <c r="F19" s="21" t="s">
        <v>62</v>
      </c>
      <c r="G19" s="15" t="s">
        <v>18</v>
      </c>
      <c r="H19" s="11">
        <f>1/500</f>
        <v>2E-3</v>
      </c>
      <c r="I19" s="15" t="s">
        <v>60</v>
      </c>
      <c r="J19" s="11">
        <f>$J$16*H19</f>
        <v>5.6000000000000005</v>
      </c>
      <c r="K19" s="26"/>
    </row>
    <row r="20" spans="3:16" x14ac:dyDescent="0.25">
      <c r="C20" s="8"/>
      <c r="G20" s="31" t="s">
        <v>79</v>
      </c>
    </row>
    <row r="21" spans="3:16" x14ac:dyDescent="0.25">
      <c r="D21" s="51" t="s">
        <v>76</v>
      </c>
      <c r="E21" s="34" t="s">
        <v>78</v>
      </c>
      <c r="F21" s="35" t="s">
        <v>77</v>
      </c>
      <c r="G21" s="32">
        <f>J6+J11+J16</f>
        <v>8400</v>
      </c>
      <c r="H21" s="26"/>
      <c r="I21" s="26"/>
      <c r="J21" s="26"/>
      <c r="K21" s="26"/>
    </row>
    <row r="22" spans="3:16" x14ac:dyDescent="0.25">
      <c r="D22" s="51"/>
      <c r="E22" s="43" t="s">
        <v>84</v>
      </c>
      <c r="F22" s="32">
        <f>1/200</f>
        <v>5.0000000000000001E-3</v>
      </c>
      <c r="G22" s="32">
        <f>($J$6+$J$11+$J$16)*F22</f>
        <v>42</v>
      </c>
    </row>
    <row r="23" spans="3:16" x14ac:dyDescent="0.25">
      <c r="D23" s="51"/>
      <c r="E23" s="44" t="s">
        <v>85</v>
      </c>
      <c r="F23" s="32">
        <f>1/200</f>
        <v>5.0000000000000001E-3</v>
      </c>
      <c r="G23" s="32">
        <f>($J$6+$J$11+$J$16)*F23</f>
        <v>42</v>
      </c>
    </row>
    <row r="24" spans="3:16" x14ac:dyDescent="0.25">
      <c r="D24" s="51"/>
      <c r="E24" s="44" t="s">
        <v>86</v>
      </c>
      <c r="F24" s="32">
        <f>1/200</f>
        <v>5.0000000000000001E-3</v>
      </c>
      <c r="G24" s="32">
        <f>($J$6+$J$11+$J$16)*F24</f>
        <v>42</v>
      </c>
    </row>
    <row r="25" spans="3:16" x14ac:dyDescent="0.25">
      <c r="G25" s="38"/>
    </row>
    <row r="34" spans="4:11" x14ac:dyDescent="0.25">
      <c r="D34" s="8" t="s">
        <v>38</v>
      </c>
      <c r="E34" s="8" t="s">
        <v>43</v>
      </c>
      <c r="F34" s="8" t="s">
        <v>35</v>
      </c>
      <c r="G34" s="8" t="s">
        <v>42</v>
      </c>
    </row>
    <row r="35" spans="4:11" x14ac:dyDescent="0.25">
      <c r="D35" s="17" t="s">
        <v>37</v>
      </c>
      <c r="E35" s="16" t="s">
        <v>41</v>
      </c>
      <c r="F35" s="16" t="s">
        <v>40</v>
      </c>
      <c r="G35" s="16">
        <v>133</v>
      </c>
      <c r="H35" s="18" t="s">
        <v>39</v>
      </c>
    </row>
    <row r="36" spans="4:11" x14ac:dyDescent="0.25">
      <c r="D36" t="s">
        <v>47</v>
      </c>
      <c r="E36" s="16" t="s">
        <v>46</v>
      </c>
      <c r="F36" s="16" t="s">
        <v>45</v>
      </c>
      <c r="G36" s="16">
        <v>100</v>
      </c>
      <c r="H36" s="18" t="s">
        <v>44</v>
      </c>
    </row>
    <row r="37" spans="4:11" x14ac:dyDescent="0.25">
      <c r="D37" t="s">
        <v>48</v>
      </c>
      <c r="E37" s="16" t="s">
        <v>49</v>
      </c>
      <c r="F37" s="16" t="s">
        <v>50</v>
      </c>
      <c r="G37" s="16">
        <v>22</v>
      </c>
      <c r="H37" t="s">
        <v>51</v>
      </c>
    </row>
    <row r="38" spans="4:11" x14ac:dyDescent="0.25">
      <c r="D38" t="s">
        <v>53</v>
      </c>
      <c r="E38" s="16"/>
      <c r="F38" s="16"/>
      <c r="G38" s="16"/>
      <c r="H38" t="s">
        <v>52</v>
      </c>
    </row>
    <row r="40" spans="4:11" x14ac:dyDescent="0.25">
      <c r="D40" s="2" t="s">
        <v>4</v>
      </c>
      <c r="E40" s="2" t="s">
        <v>5</v>
      </c>
      <c r="F40" s="2" t="s">
        <v>6</v>
      </c>
      <c r="G40" s="2" t="s">
        <v>7</v>
      </c>
      <c r="H40" s="3" t="s">
        <v>8</v>
      </c>
      <c r="I40" s="9" t="s">
        <v>36</v>
      </c>
      <c r="J40" s="9" t="s">
        <v>35</v>
      </c>
      <c r="K40" s="10" t="s">
        <v>34</v>
      </c>
    </row>
    <row r="41" spans="4:11" x14ac:dyDescent="0.25">
      <c r="D41" s="19">
        <v>5</v>
      </c>
      <c r="E41" s="5" t="s">
        <v>21</v>
      </c>
      <c r="F41" s="6" t="s">
        <v>22</v>
      </c>
      <c r="G41" s="6" t="s">
        <v>23</v>
      </c>
      <c r="H41" s="7" t="s">
        <v>24</v>
      </c>
      <c r="I41" s="15" t="s">
        <v>27</v>
      </c>
      <c r="J41" s="12" t="s">
        <v>25</v>
      </c>
      <c r="K41" s="13" t="s">
        <v>26</v>
      </c>
    </row>
    <row r="42" spans="4:11" x14ac:dyDescent="0.25">
      <c r="D42" s="19" t="s">
        <v>9</v>
      </c>
      <c r="E42" s="1" t="s">
        <v>10</v>
      </c>
      <c r="F42" s="4" t="s">
        <v>11</v>
      </c>
      <c r="G42" s="1" t="s">
        <v>12</v>
      </c>
      <c r="H42" s="1" t="s">
        <v>13</v>
      </c>
      <c r="I42" s="15" t="s">
        <v>28</v>
      </c>
      <c r="J42" s="11" t="s">
        <v>32</v>
      </c>
      <c r="K42" s="11" t="s">
        <v>33</v>
      </c>
    </row>
    <row r="43" spans="4:11" x14ac:dyDescent="0.25">
      <c r="D43" s="19">
        <v>223</v>
      </c>
      <c r="E43" s="4" t="s">
        <v>14</v>
      </c>
      <c r="F43" s="1" t="s">
        <v>15</v>
      </c>
      <c r="G43" s="1" t="s">
        <v>16</v>
      </c>
      <c r="H43" s="1" t="s">
        <v>17</v>
      </c>
      <c r="I43" s="15" t="s">
        <v>18</v>
      </c>
      <c r="J43" s="14" t="s">
        <v>19</v>
      </c>
      <c r="K43" s="14" t="s">
        <v>20</v>
      </c>
    </row>
    <row r="44" spans="4:11" x14ac:dyDescent="0.25">
      <c r="D44" s="19">
        <v>194</v>
      </c>
      <c r="E44" s="1" t="s">
        <v>0</v>
      </c>
      <c r="F44" s="1" t="s">
        <v>1</v>
      </c>
      <c r="G44" s="1" t="s">
        <v>2</v>
      </c>
      <c r="H44" s="1" t="s">
        <v>3</v>
      </c>
      <c r="I44" s="15" t="s">
        <v>29</v>
      </c>
      <c r="J44" s="11" t="s">
        <v>30</v>
      </c>
      <c r="K44" s="14" t="s">
        <v>31</v>
      </c>
    </row>
  </sheetData>
  <mergeCells count="4">
    <mergeCell ref="D17:D19"/>
    <mergeCell ref="D12:D14"/>
    <mergeCell ref="D7:D9"/>
    <mergeCell ref="D21:D24"/>
  </mergeCells>
  <hyperlinks>
    <hyperlink ref="H35" r:id="rId1"/>
    <hyperlink ref="H36" r:id="rId2"/>
  </hyperlinks>
  <pageMargins left="0.7" right="0.7" top="0.75" bottom="0.75" header="0.3" footer="0.3"/>
  <pageSetup paperSize="9" scale="42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WALTER</dc:creator>
  <cp:lastModifiedBy>Jonas WALTER</cp:lastModifiedBy>
  <cp:lastPrinted>2017-04-19T08:31:17Z</cp:lastPrinted>
  <dcterms:created xsi:type="dcterms:W3CDTF">2016-02-24T16:45:01Z</dcterms:created>
  <dcterms:modified xsi:type="dcterms:W3CDTF">2017-04-19T08:31:35Z</dcterms:modified>
</cp:coreProperties>
</file>