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8E492466-903F-47CD-93B3-654F60534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13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" l="1"/>
  <c r="T8" i="1"/>
  <c r="V4" i="1"/>
  <c r="U4" i="1"/>
  <c r="T4" i="1"/>
  <c r="T30" i="1"/>
  <c r="T29" i="1"/>
  <c r="T28" i="1"/>
  <c r="V8" i="1"/>
  <c r="J6" i="1" l="1"/>
  <c r="J7" i="1"/>
  <c r="J8" i="1"/>
  <c r="J9" i="1"/>
  <c r="J10" i="1"/>
  <c r="J11" i="1"/>
  <c r="J12" i="1"/>
  <c r="J13" i="1"/>
  <c r="J14" i="1"/>
  <c r="J15" i="1"/>
  <c r="L6" i="1"/>
  <c r="L7" i="1"/>
  <c r="L8" i="1"/>
  <c r="L9" i="1"/>
  <c r="L17" i="1" s="1"/>
  <c r="L10" i="1"/>
  <c r="L11" i="1"/>
  <c r="L12" i="1"/>
  <c r="L13" i="1"/>
  <c r="L14" i="1"/>
  <c r="L15" i="1"/>
  <c r="H7" i="1"/>
  <c r="H8" i="1"/>
  <c r="H9" i="1"/>
  <c r="H10" i="1"/>
  <c r="H11" i="1"/>
  <c r="H12" i="1"/>
  <c r="H13" i="1"/>
  <c r="H14" i="1"/>
  <c r="H15" i="1"/>
  <c r="H6" i="1"/>
  <c r="E50" i="1"/>
  <c r="E34" i="1"/>
  <c r="E18" i="1"/>
  <c r="G11" i="1"/>
  <c r="I11" i="1"/>
  <c r="K11" i="1"/>
  <c r="G12" i="1"/>
  <c r="I12" i="1"/>
  <c r="K12" i="1"/>
  <c r="G13" i="1"/>
  <c r="I13" i="1"/>
  <c r="K13" i="1"/>
  <c r="G14" i="1"/>
  <c r="I14" i="1"/>
  <c r="K14" i="1"/>
  <c r="G15" i="1"/>
  <c r="I15" i="1"/>
  <c r="K15" i="1"/>
  <c r="G5" i="1"/>
  <c r="I5" i="1"/>
  <c r="K5" i="1"/>
  <c r="G6" i="1"/>
  <c r="I6" i="1"/>
  <c r="K6" i="1"/>
  <c r="G7" i="1"/>
  <c r="I7" i="1"/>
  <c r="K7" i="1"/>
  <c r="G8" i="1"/>
  <c r="I8" i="1"/>
  <c r="K8" i="1"/>
  <c r="G9" i="1"/>
  <c r="I9" i="1"/>
  <c r="K9" i="1"/>
  <c r="G10" i="1"/>
  <c r="I10" i="1"/>
  <c r="K10" i="1"/>
  <c r="K4" i="1"/>
  <c r="I4" i="1"/>
  <c r="G4" i="1"/>
  <c r="G17" i="1" s="1"/>
  <c r="I17" i="1" l="1"/>
  <c r="K17" i="1"/>
  <c r="J17" i="1"/>
  <c r="H17" i="1"/>
</calcChain>
</file>

<file path=xl/sharedStrings.xml><?xml version="1.0" encoding="utf-8"?>
<sst xmlns="http://schemas.openxmlformats.org/spreadsheetml/2006/main" count="82" uniqueCount="36">
  <si>
    <t>Animal ID</t>
  </si>
  <si>
    <t>section</t>
  </si>
  <si>
    <t>region</t>
  </si>
  <si>
    <t>TH+</t>
  </si>
  <si>
    <t>E13.5</t>
  </si>
  <si>
    <t>WT8 12883</t>
  </si>
  <si>
    <t>14 20X</t>
  </si>
  <si>
    <t>ant</t>
  </si>
  <si>
    <t>HET10 12883</t>
  </si>
  <si>
    <t>22 20X</t>
  </si>
  <si>
    <t>KO7 12883</t>
  </si>
  <si>
    <t>29 20X</t>
  </si>
  <si>
    <t>WT</t>
  </si>
  <si>
    <t>HET</t>
  </si>
  <si>
    <t>KO</t>
  </si>
  <si>
    <t>media</t>
  </si>
  <si>
    <t>err</t>
  </si>
  <si>
    <t>TEST.T</t>
  </si>
  <si>
    <t>WT/HET</t>
  </si>
  <si>
    <t>WT/KO</t>
  </si>
  <si>
    <t>HET/KO</t>
  </si>
  <si>
    <t>TOT</t>
  </si>
  <si>
    <t>WT13 12883</t>
  </si>
  <si>
    <t>HET11 12883</t>
  </si>
  <si>
    <t>KO9 12883</t>
  </si>
  <si>
    <t>42 20X</t>
  </si>
  <si>
    <t>missing</t>
  </si>
  <si>
    <t>WT8</t>
  </si>
  <si>
    <t>HET10</t>
  </si>
  <si>
    <t>KO7</t>
  </si>
  <si>
    <t>WT13</t>
  </si>
  <si>
    <t>KO9</t>
  </si>
  <si>
    <t>HET11</t>
  </si>
  <si>
    <t>x</t>
  </si>
  <si>
    <t>*</t>
  </si>
  <si>
    <t>n.s.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</si>
</sst>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2" fillId="0" borderId="1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 applyBorder="1"/>
    <xf numFmtId="0" fontId="2" fillId="0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TH+ cells at different antero-posterior</a:t>
            </a:r>
            <a:r>
              <a:rPr lang="it-IT" baseline="0"/>
              <a:t> levels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'E13.5'!$G$3</c:f>
              <c:strCache>
                <c:ptCount val="1"/>
                <c:pt idx="0">
                  <c:v>WT8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'E13.5'!$G$4:$G$15</c:f>
              <c:numCache>
                <c:formatCode>General</c:formatCode>
                <c:ptCount val="12"/>
                <c:pt idx="0">
                  <c:v>44</c:v>
                </c:pt>
                <c:pt idx="1">
                  <c:v>17</c:v>
                </c:pt>
                <c:pt idx="2">
                  <c:v>67</c:v>
                </c:pt>
                <c:pt idx="3">
                  <c:v>44</c:v>
                </c:pt>
                <c:pt idx="4">
                  <c:v>144</c:v>
                </c:pt>
                <c:pt idx="5">
                  <c:v>152</c:v>
                </c:pt>
                <c:pt idx="6">
                  <c:v>310</c:v>
                </c:pt>
                <c:pt idx="7">
                  <c:v>322</c:v>
                </c:pt>
                <c:pt idx="8">
                  <c:v>345</c:v>
                </c:pt>
                <c:pt idx="9">
                  <c:v>394</c:v>
                </c:pt>
                <c:pt idx="10">
                  <c:v>121</c:v>
                </c:pt>
                <c:pt idx="1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2-48CD-89E0-B49369256E48}"/>
            </c:ext>
          </c:extLst>
        </c:ser>
        <c:ser>
          <c:idx val="3"/>
          <c:order val="1"/>
          <c:tx>
            <c:strRef>
              <c:f>'E13.5'!$H$3</c:f>
              <c:strCache>
                <c:ptCount val="1"/>
                <c:pt idx="0">
                  <c:v>WT13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'E13.5'!$H$4:$H$15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36</c:v>
                </c:pt>
                <c:pt idx="4">
                  <c:v>136</c:v>
                </c:pt>
                <c:pt idx="5">
                  <c:v>148</c:v>
                </c:pt>
                <c:pt idx="6">
                  <c:v>281</c:v>
                </c:pt>
                <c:pt idx="7">
                  <c:v>272</c:v>
                </c:pt>
                <c:pt idx="8">
                  <c:v>261</c:v>
                </c:pt>
                <c:pt idx="9">
                  <c:v>286</c:v>
                </c:pt>
                <c:pt idx="10">
                  <c:v>117</c:v>
                </c:pt>
                <c:pt idx="1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12-48CD-89E0-B49369256E48}"/>
            </c:ext>
          </c:extLst>
        </c:ser>
        <c:ser>
          <c:idx val="1"/>
          <c:order val="2"/>
          <c:tx>
            <c:strRef>
              <c:f>'E13.5'!$I$3</c:f>
              <c:strCache>
                <c:ptCount val="1"/>
                <c:pt idx="0">
                  <c:v>HET10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val>
            <c:numRef>
              <c:f>'E13.5'!$I$4:$I$15</c:f>
              <c:numCache>
                <c:formatCode>General</c:formatCode>
                <c:ptCount val="12"/>
                <c:pt idx="0">
                  <c:v>24</c:v>
                </c:pt>
                <c:pt idx="1">
                  <c:v>21</c:v>
                </c:pt>
                <c:pt idx="2">
                  <c:v>73</c:v>
                </c:pt>
                <c:pt idx="3">
                  <c:v>103</c:v>
                </c:pt>
                <c:pt idx="4">
                  <c:v>184</c:v>
                </c:pt>
                <c:pt idx="5">
                  <c:v>187</c:v>
                </c:pt>
                <c:pt idx="6">
                  <c:v>364</c:v>
                </c:pt>
                <c:pt idx="7">
                  <c:v>400</c:v>
                </c:pt>
                <c:pt idx="8">
                  <c:v>223</c:v>
                </c:pt>
                <c:pt idx="9">
                  <c:v>291</c:v>
                </c:pt>
                <c:pt idx="10">
                  <c:v>21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2-48CD-89E0-B49369256E48}"/>
            </c:ext>
          </c:extLst>
        </c:ser>
        <c:ser>
          <c:idx val="5"/>
          <c:order val="3"/>
          <c:tx>
            <c:strRef>
              <c:f>'E13.5'!$J$3</c:f>
              <c:strCache>
                <c:ptCount val="1"/>
                <c:pt idx="0">
                  <c:v>HET11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30000"/>
                </a:srgbClr>
              </a:solidFill>
              <a:ln w="9525">
                <a:noFill/>
              </a:ln>
              <a:effectLst/>
            </c:spPr>
          </c:marker>
          <c:val>
            <c:numRef>
              <c:f>'E13.5'!$J$4:$J$15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139</c:v>
                </c:pt>
                <c:pt idx="3">
                  <c:v>152</c:v>
                </c:pt>
                <c:pt idx="4">
                  <c:v>205</c:v>
                </c:pt>
                <c:pt idx="5">
                  <c:v>244</c:v>
                </c:pt>
                <c:pt idx="6">
                  <c:v>358</c:v>
                </c:pt>
                <c:pt idx="7">
                  <c:v>506</c:v>
                </c:pt>
                <c:pt idx="8">
                  <c:v>361</c:v>
                </c:pt>
                <c:pt idx="9">
                  <c:v>338</c:v>
                </c:pt>
                <c:pt idx="10">
                  <c:v>188</c:v>
                </c:pt>
                <c:pt idx="11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12-48CD-89E0-B49369256E48}"/>
            </c:ext>
          </c:extLst>
        </c:ser>
        <c:ser>
          <c:idx val="2"/>
          <c:order val="4"/>
          <c:tx>
            <c:strRef>
              <c:f>'E13.5'!$K$3</c:f>
              <c:strCache>
                <c:ptCount val="1"/>
                <c:pt idx="0">
                  <c:v>KO7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val>
            <c:numRef>
              <c:f>'E13.5'!$K$4:$K$15</c:f>
              <c:numCache>
                <c:formatCode>General</c:formatCode>
                <c:ptCount val="12"/>
                <c:pt idx="0">
                  <c:v>18</c:v>
                </c:pt>
                <c:pt idx="1">
                  <c:v>26</c:v>
                </c:pt>
                <c:pt idx="2">
                  <c:v>112</c:v>
                </c:pt>
                <c:pt idx="3">
                  <c:v>154</c:v>
                </c:pt>
                <c:pt idx="4">
                  <c:v>231</c:v>
                </c:pt>
                <c:pt idx="5">
                  <c:v>214</c:v>
                </c:pt>
                <c:pt idx="6">
                  <c:v>394</c:v>
                </c:pt>
                <c:pt idx="7">
                  <c:v>384</c:v>
                </c:pt>
                <c:pt idx="8">
                  <c:v>362</c:v>
                </c:pt>
                <c:pt idx="9">
                  <c:v>521</c:v>
                </c:pt>
                <c:pt idx="10">
                  <c:v>85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12-48CD-89E0-B49369256E48}"/>
            </c:ext>
          </c:extLst>
        </c:ser>
        <c:ser>
          <c:idx val="4"/>
          <c:order val="5"/>
          <c:tx>
            <c:strRef>
              <c:f>'E13.5'!$L$3</c:f>
              <c:strCache>
                <c:ptCount val="1"/>
                <c:pt idx="0">
                  <c:v>KO9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val>
            <c:numRef>
              <c:f>'E13.5'!$L$4:$L$15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87</c:v>
                </c:pt>
                <c:pt idx="3">
                  <c:v>126</c:v>
                </c:pt>
                <c:pt idx="4">
                  <c:v>237</c:v>
                </c:pt>
                <c:pt idx="5">
                  <c:v>231</c:v>
                </c:pt>
                <c:pt idx="6">
                  <c:v>409</c:v>
                </c:pt>
                <c:pt idx="7">
                  <c:v>404</c:v>
                </c:pt>
                <c:pt idx="8">
                  <c:v>392</c:v>
                </c:pt>
                <c:pt idx="9">
                  <c:v>442</c:v>
                </c:pt>
                <c:pt idx="10">
                  <c:v>102</c:v>
                </c:pt>
                <c:pt idx="1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12-48CD-89E0-B49369256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92280"/>
        <c:axId val="543093560"/>
      </c:lineChart>
      <c:catAx>
        <c:axId val="543092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093560"/>
        <c:crosses val="autoZero"/>
        <c:auto val="1"/>
        <c:lblAlgn val="ctr"/>
        <c:lblOffset val="100"/>
        <c:noMultiLvlLbl val="0"/>
      </c:catAx>
      <c:valAx>
        <c:axId val="54309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09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'E13.5'!$S$4</c:f>
              <c:strCache>
                <c:ptCount val="1"/>
                <c:pt idx="0">
                  <c:v>E13.5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'E13.5'!$T$8:$V$8</c:f>
                <c:numCache>
                  <c:formatCode>General</c:formatCode>
                  <c:ptCount val="3"/>
                  <c:pt idx="0">
                    <c:v>30.466921953707981</c:v>
                  </c:pt>
                  <c:pt idx="1">
                    <c:v>30.23491359339398</c:v>
                  </c:pt>
                  <c:pt idx="2">
                    <c:v>33.694027660699753</c:v>
                  </c:pt>
                </c:numCache>
              </c:numRef>
            </c:plus>
            <c:minus>
              <c:numRef>
                <c:f>'E13.5'!$T$8:$V$8</c:f>
                <c:numCache>
                  <c:formatCode>General</c:formatCode>
                  <c:ptCount val="3"/>
                  <c:pt idx="0">
                    <c:v>30.466921953707981</c:v>
                  </c:pt>
                  <c:pt idx="1">
                    <c:v>30.23491359339398</c:v>
                  </c:pt>
                  <c:pt idx="2">
                    <c:v>33.694027660699753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'E13.5'!$T$3:$V$3</c:f>
              <c:strCache>
                <c:ptCount val="3"/>
                <c:pt idx="0">
                  <c:v>WT</c:v>
                </c:pt>
                <c:pt idx="1">
                  <c:v>HET</c:v>
                </c:pt>
                <c:pt idx="2">
                  <c:v>KO</c:v>
                </c:pt>
              </c:strCache>
            </c:strRef>
          </c:cat>
          <c:val>
            <c:numRef>
              <c:f>'E13.5'!$T$4:$V$4</c:f>
              <c:numCache>
                <c:formatCode>0.0</c:formatCode>
                <c:ptCount val="3"/>
                <c:pt idx="0">
                  <c:v>201</c:v>
                </c:pt>
                <c:pt idx="1">
                  <c:v>258</c:v>
                </c:pt>
                <c:pt idx="2">
                  <c:v>293.75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1-452D-B338-3B501D7BE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471480"/>
        <c:axId val="286472440"/>
      </c:barChart>
      <c:catAx>
        <c:axId val="28647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6472440"/>
        <c:crosses val="autoZero"/>
        <c:auto val="1"/>
        <c:lblAlgn val="ctr"/>
        <c:lblOffset val="100"/>
        <c:noMultiLvlLbl val="0"/>
      </c:catAx>
      <c:valAx>
        <c:axId val="28647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647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17</xdr:row>
      <xdr:rowOff>171450</xdr:rowOff>
    </xdr:from>
    <xdr:to>
      <xdr:col>15</xdr:col>
      <xdr:colOff>30480</xdr:colOff>
      <xdr:row>35</xdr:row>
      <xdr:rowOff>7620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7C3EF8B-A6CB-4D6D-8203-B3C0F9D25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601980</xdr:colOff>
      <xdr:row>9</xdr:row>
      <xdr:rowOff>156210</xdr:rowOff>
    </xdr:from>
    <xdr:to>
      <xdr:col>22</xdr:col>
      <xdr:colOff>213360</xdr:colOff>
      <xdr:row>24</xdr:row>
      <xdr:rowOff>156210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6F0388E-6842-4097-9A44-6E9629529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67"/>
  <sheetViews>
    <sheetView tabSelected="1" zoomScale="70" zoomScaleNormal="70" workbookViewId="0">
      <selection activeCell="U9" sqref="U9"/>
    </sheetView>
  </sheetViews>
  <sheetFormatPr defaultRowHeight="14.4" x14ac:dyDescent="0.3"/>
  <cols>
    <col min="2" max="2" width="11.6640625" bestFit="1" customWidth="1"/>
    <col min="7" max="7" width="11.6640625" bestFit="1" customWidth="1"/>
    <col min="12" max="12" width="9.77734375" bestFit="1" customWidth="1"/>
  </cols>
  <sheetData>
    <row r="2" spans="2:22" x14ac:dyDescent="0.3">
      <c r="B2" t="s">
        <v>4</v>
      </c>
    </row>
    <row r="3" spans="2:22" x14ac:dyDescent="0.3">
      <c r="G3" s="1" t="s">
        <v>27</v>
      </c>
      <c r="H3" s="1" t="s">
        <v>30</v>
      </c>
      <c r="I3" s="1" t="s">
        <v>28</v>
      </c>
      <c r="J3" s="1" t="s">
        <v>32</v>
      </c>
      <c r="K3" s="1" t="s">
        <v>29</v>
      </c>
      <c r="L3" s="1" t="s">
        <v>31</v>
      </c>
      <c r="S3" t="s">
        <v>15</v>
      </c>
      <c r="T3" s="1" t="s">
        <v>12</v>
      </c>
      <c r="U3" s="1" t="s">
        <v>13</v>
      </c>
      <c r="V3" s="1" t="s">
        <v>14</v>
      </c>
    </row>
    <row r="4" spans="2:22" x14ac:dyDescent="0.3">
      <c r="B4" s="1" t="s">
        <v>0</v>
      </c>
      <c r="C4" s="1" t="s">
        <v>1</v>
      </c>
      <c r="D4" s="1" t="s">
        <v>2</v>
      </c>
      <c r="E4" s="1" t="s">
        <v>3</v>
      </c>
      <c r="G4">
        <f t="shared" ref="G4:G10" si="0">E5</f>
        <v>44</v>
      </c>
      <c r="H4" s="5" t="s">
        <v>33</v>
      </c>
      <c r="I4">
        <f t="shared" ref="I4:I15" si="1">E21</f>
        <v>24</v>
      </c>
      <c r="J4" s="5" t="s">
        <v>33</v>
      </c>
      <c r="K4">
        <f t="shared" ref="K4:K15" si="2">E37</f>
        <v>18</v>
      </c>
      <c r="L4" s="5" t="s">
        <v>33</v>
      </c>
      <c r="S4" t="s">
        <v>4</v>
      </c>
      <c r="T4" s="7">
        <f>AVERAGE(G6:H13)</f>
        <v>201</v>
      </c>
      <c r="U4" s="7">
        <f>AVERAGE(I6:J13)</f>
        <v>258</v>
      </c>
      <c r="V4" s="7">
        <f>AVERAGE(K6:L13)</f>
        <v>293.75</v>
      </c>
    </row>
    <row r="5" spans="2:22" x14ac:dyDescent="0.3">
      <c r="B5" t="s">
        <v>5</v>
      </c>
      <c r="C5" t="s">
        <v>6</v>
      </c>
      <c r="D5" t="s">
        <v>7</v>
      </c>
      <c r="E5">
        <v>44</v>
      </c>
      <c r="G5">
        <f t="shared" si="0"/>
        <v>17</v>
      </c>
      <c r="H5" s="5" t="s">
        <v>33</v>
      </c>
      <c r="I5">
        <f t="shared" si="1"/>
        <v>21</v>
      </c>
      <c r="J5" s="5" t="s">
        <v>33</v>
      </c>
      <c r="K5">
        <f t="shared" si="2"/>
        <v>26</v>
      </c>
      <c r="L5" s="5" t="s">
        <v>33</v>
      </c>
    </row>
    <row r="6" spans="2:22" x14ac:dyDescent="0.3">
      <c r="E6">
        <v>17</v>
      </c>
      <c r="G6">
        <f t="shared" si="0"/>
        <v>67</v>
      </c>
      <c r="H6">
        <f t="shared" ref="H6:H15" si="3">E54</f>
        <v>18</v>
      </c>
      <c r="I6">
        <f t="shared" si="1"/>
        <v>73</v>
      </c>
      <c r="J6">
        <f t="shared" ref="J6:J15" si="4">J56</f>
        <v>139</v>
      </c>
      <c r="K6">
        <f t="shared" si="2"/>
        <v>112</v>
      </c>
      <c r="L6">
        <f t="shared" ref="L6:L15" si="5">O56</f>
        <v>87</v>
      </c>
    </row>
    <row r="7" spans="2:22" x14ac:dyDescent="0.3">
      <c r="C7">
        <v>15</v>
      </c>
      <c r="D7" t="s">
        <v>7</v>
      </c>
      <c r="E7">
        <v>67</v>
      </c>
      <c r="G7">
        <f t="shared" si="0"/>
        <v>44</v>
      </c>
      <c r="H7">
        <f t="shared" si="3"/>
        <v>36</v>
      </c>
      <c r="I7">
        <f t="shared" si="1"/>
        <v>103</v>
      </c>
      <c r="J7">
        <f t="shared" si="4"/>
        <v>152</v>
      </c>
      <c r="K7">
        <f t="shared" si="2"/>
        <v>154</v>
      </c>
      <c r="L7">
        <f t="shared" si="5"/>
        <v>126</v>
      </c>
      <c r="S7" t="s">
        <v>16</v>
      </c>
      <c r="T7" s="1" t="s">
        <v>12</v>
      </c>
      <c r="U7" s="1" t="s">
        <v>13</v>
      </c>
      <c r="V7" s="1" t="s">
        <v>14</v>
      </c>
    </row>
    <row r="8" spans="2:22" x14ac:dyDescent="0.3">
      <c r="E8">
        <v>44</v>
      </c>
      <c r="G8">
        <f t="shared" si="0"/>
        <v>144</v>
      </c>
      <c r="H8">
        <f t="shared" si="3"/>
        <v>136</v>
      </c>
      <c r="I8">
        <f t="shared" si="1"/>
        <v>184</v>
      </c>
      <c r="J8">
        <f t="shared" si="4"/>
        <v>205</v>
      </c>
      <c r="K8">
        <f t="shared" si="2"/>
        <v>231</v>
      </c>
      <c r="L8">
        <f t="shared" si="5"/>
        <v>237</v>
      </c>
      <c r="S8" t="s">
        <v>4</v>
      </c>
      <c r="T8" s="6">
        <f>STDEV(G6:H13)/SQRT(16)</f>
        <v>30.466921953707981</v>
      </c>
      <c r="U8" s="6">
        <f>STDEV(I6:J13)/SQRT(16)</f>
        <v>30.23491359339398</v>
      </c>
      <c r="V8" s="6">
        <f>STDEV(K6:L13)/SQRT(16)</f>
        <v>33.694027660699753</v>
      </c>
    </row>
    <row r="9" spans="2:22" x14ac:dyDescent="0.3">
      <c r="C9">
        <v>16</v>
      </c>
      <c r="E9">
        <v>144</v>
      </c>
      <c r="G9">
        <f t="shared" si="0"/>
        <v>152</v>
      </c>
      <c r="H9">
        <f t="shared" si="3"/>
        <v>148</v>
      </c>
      <c r="I9">
        <f t="shared" si="1"/>
        <v>187</v>
      </c>
      <c r="J9">
        <f t="shared" si="4"/>
        <v>244</v>
      </c>
      <c r="K9">
        <f t="shared" si="2"/>
        <v>214</v>
      </c>
      <c r="L9">
        <f t="shared" si="5"/>
        <v>231</v>
      </c>
    </row>
    <row r="10" spans="2:22" x14ac:dyDescent="0.3">
      <c r="E10">
        <v>152</v>
      </c>
      <c r="G10">
        <f t="shared" si="0"/>
        <v>310</v>
      </c>
      <c r="H10">
        <f t="shared" si="3"/>
        <v>281</v>
      </c>
      <c r="I10">
        <f t="shared" si="1"/>
        <v>364</v>
      </c>
      <c r="J10">
        <f t="shared" si="4"/>
        <v>358</v>
      </c>
      <c r="K10">
        <f t="shared" si="2"/>
        <v>394</v>
      </c>
      <c r="L10">
        <f t="shared" si="5"/>
        <v>409</v>
      </c>
    </row>
    <row r="11" spans="2:22" x14ac:dyDescent="0.3">
      <c r="C11">
        <v>17</v>
      </c>
      <c r="E11">
        <v>310</v>
      </c>
      <c r="G11">
        <f t="shared" ref="G11:G15" si="6">E12</f>
        <v>322</v>
      </c>
      <c r="H11">
        <f t="shared" si="3"/>
        <v>272</v>
      </c>
      <c r="I11">
        <f t="shared" si="1"/>
        <v>400</v>
      </c>
      <c r="J11">
        <f t="shared" si="4"/>
        <v>506</v>
      </c>
      <c r="K11">
        <f t="shared" si="2"/>
        <v>384</v>
      </c>
      <c r="L11">
        <f t="shared" si="5"/>
        <v>404</v>
      </c>
    </row>
    <row r="12" spans="2:22" x14ac:dyDescent="0.3">
      <c r="E12">
        <v>322</v>
      </c>
      <c r="G12">
        <f t="shared" si="6"/>
        <v>345</v>
      </c>
      <c r="H12">
        <f t="shared" si="3"/>
        <v>261</v>
      </c>
      <c r="I12">
        <f t="shared" si="1"/>
        <v>223</v>
      </c>
      <c r="J12">
        <f t="shared" si="4"/>
        <v>361</v>
      </c>
      <c r="K12">
        <f t="shared" si="2"/>
        <v>362</v>
      </c>
      <c r="L12">
        <f t="shared" si="5"/>
        <v>392</v>
      </c>
    </row>
    <row r="13" spans="2:22" x14ac:dyDescent="0.3">
      <c r="C13">
        <v>18</v>
      </c>
      <c r="E13">
        <v>345</v>
      </c>
      <c r="G13">
        <f t="shared" si="6"/>
        <v>394</v>
      </c>
      <c r="H13">
        <f t="shared" si="3"/>
        <v>286</v>
      </c>
      <c r="I13">
        <f t="shared" si="1"/>
        <v>291</v>
      </c>
      <c r="J13">
        <f t="shared" si="4"/>
        <v>338</v>
      </c>
      <c r="K13">
        <f t="shared" si="2"/>
        <v>521</v>
      </c>
      <c r="L13">
        <f t="shared" si="5"/>
        <v>442</v>
      </c>
    </row>
    <row r="14" spans="2:22" x14ac:dyDescent="0.3">
      <c r="E14">
        <v>394</v>
      </c>
      <c r="G14">
        <f t="shared" si="6"/>
        <v>121</v>
      </c>
      <c r="H14">
        <f t="shared" si="3"/>
        <v>117</v>
      </c>
      <c r="I14">
        <f t="shared" si="1"/>
        <v>21</v>
      </c>
      <c r="J14">
        <f t="shared" si="4"/>
        <v>188</v>
      </c>
      <c r="K14">
        <f t="shared" si="2"/>
        <v>85</v>
      </c>
      <c r="L14">
        <f t="shared" si="5"/>
        <v>102</v>
      </c>
    </row>
    <row r="15" spans="2:22" x14ac:dyDescent="0.3">
      <c r="C15">
        <v>19</v>
      </c>
      <c r="E15">
        <v>121</v>
      </c>
      <c r="G15">
        <f t="shared" si="6"/>
        <v>123</v>
      </c>
      <c r="H15">
        <f t="shared" si="3"/>
        <v>121</v>
      </c>
      <c r="I15">
        <f t="shared" si="1"/>
        <v>31</v>
      </c>
      <c r="J15">
        <f t="shared" si="4"/>
        <v>224</v>
      </c>
      <c r="K15">
        <f t="shared" si="2"/>
        <v>48</v>
      </c>
      <c r="L15">
        <f t="shared" si="5"/>
        <v>75</v>
      </c>
    </row>
    <row r="16" spans="2:22" ht="15" thickBot="1" x14ac:dyDescent="0.35">
      <c r="E16">
        <v>123</v>
      </c>
    </row>
    <row r="17" spans="2:21" ht="15" thickBot="1" x14ac:dyDescent="0.35">
      <c r="G17" s="2">
        <f>SUM(G4:G15)</f>
        <v>2083</v>
      </c>
      <c r="H17" s="3">
        <f>SUM(H6:H15)</f>
        <v>1676</v>
      </c>
      <c r="I17" s="3">
        <f t="shared" ref="I17:L17" si="7">SUM(I4:I15)</f>
        <v>1922</v>
      </c>
      <c r="J17" s="3">
        <f t="shared" si="7"/>
        <v>2715</v>
      </c>
      <c r="K17" s="3">
        <f t="shared" si="7"/>
        <v>2549</v>
      </c>
      <c r="L17" s="4">
        <f t="shared" si="7"/>
        <v>2505</v>
      </c>
    </row>
    <row r="18" spans="2:21" x14ac:dyDescent="0.3">
      <c r="D18" s="1" t="s">
        <v>21</v>
      </c>
      <c r="E18">
        <f>SUM(E5:E16)</f>
        <v>2083</v>
      </c>
    </row>
    <row r="20" spans="2:21" x14ac:dyDescent="0.3">
      <c r="B20" s="1" t="s">
        <v>0</v>
      </c>
      <c r="C20" s="1" t="s">
        <v>1</v>
      </c>
      <c r="D20" s="1" t="s">
        <v>2</v>
      </c>
      <c r="E20" s="1" t="s">
        <v>3</v>
      </c>
    </row>
    <row r="21" spans="2:21" x14ac:dyDescent="0.3">
      <c r="B21" t="s">
        <v>8</v>
      </c>
      <c r="C21" t="s">
        <v>9</v>
      </c>
      <c r="D21" t="s">
        <v>7</v>
      </c>
      <c r="E21">
        <v>24</v>
      </c>
    </row>
    <row r="22" spans="2:21" x14ac:dyDescent="0.3">
      <c r="E22">
        <v>21</v>
      </c>
    </row>
    <row r="23" spans="2:21" x14ac:dyDescent="0.3">
      <c r="C23">
        <v>23</v>
      </c>
      <c r="E23">
        <v>73</v>
      </c>
    </row>
    <row r="24" spans="2:21" x14ac:dyDescent="0.3">
      <c r="E24">
        <v>103</v>
      </c>
    </row>
    <row r="25" spans="2:21" x14ac:dyDescent="0.3">
      <c r="C25">
        <v>24</v>
      </c>
      <c r="E25">
        <v>184</v>
      </c>
    </row>
    <row r="26" spans="2:21" x14ac:dyDescent="0.3">
      <c r="E26">
        <v>187</v>
      </c>
    </row>
    <row r="27" spans="2:21" x14ac:dyDescent="0.3">
      <c r="C27">
        <v>25</v>
      </c>
      <c r="E27">
        <v>364</v>
      </c>
      <c r="S27" t="s">
        <v>17</v>
      </c>
    </row>
    <row r="28" spans="2:21" x14ac:dyDescent="0.3">
      <c r="E28">
        <v>400</v>
      </c>
      <c r="S28" s="1" t="s">
        <v>18</v>
      </c>
      <c r="T28">
        <f>TTEST(G6:H13,I6:J13,1,2)</f>
        <v>9.7103613618236134E-2</v>
      </c>
      <c r="U28" t="s">
        <v>35</v>
      </c>
    </row>
    <row r="29" spans="2:21" x14ac:dyDescent="0.3">
      <c r="C29">
        <v>26</v>
      </c>
      <c r="E29">
        <v>223</v>
      </c>
      <c r="S29" s="1" t="s">
        <v>19</v>
      </c>
      <c r="T29">
        <f>TTEST(G6:H13,K6:L13,1,2)</f>
        <v>2.5025781305936082E-2</v>
      </c>
      <c r="U29" t="s">
        <v>34</v>
      </c>
    </row>
    <row r="30" spans="2:21" x14ac:dyDescent="0.3">
      <c r="E30">
        <v>291</v>
      </c>
      <c r="S30" s="1" t="s">
        <v>20</v>
      </c>
      <c r="T30">
        <f>TTEST(I6:J13,K6:L13,1,2)</f>
        <v>0.21795209833936185</v>
      </c>
      <c r="U30" t="s">
        <v>35</v>
      </c>
    </row>
    <row r="31" spans="2:21" x14ac:dyDescent="0.3">
      <c r="C31">
        <v>27</v>
      </c>
      <c r="E31">
        <v>21</v>
      </c>
    </row>
    <row r="32" spans="2:21" x14ac:dyDescent="0.3">
      <c r="E32">
        <v>31</v>
      </c>
    </row>
    <row r="34" spans="2:25" x14ac:dyDescent="0.3">
      <c r="D34" s="1" t="s">
        <v>21</v>
      </c>
      <c r="E34">
        <f>SUM(E21:E32)</f>
        <v>1922</v>
      </c>
    </row>
    <row r="36" spans="2:25" x14ac:dyDescent="0.3">
      <c r="B36" s="1" t="s">
        <v>0</v>
      </c>
      <c r="C36" s="1" t="s">
        <v>1</v>
      </c>
      <c r="D36" s="1" t="s">
        <v>2</v>
      </c>
      <c r="E36" s="1" t="s">
        <v>3</v>
      </c>
    </row>
    <row r="37" spans="2:25" x14ac:dyDescent="0.3">
      <c r="B37" t="s">
        <v>10</v>
      </c>
      <c r="C37" t="s">
        <v>11</v>
      </c>
      <c r="D37" t="s">
        <v>7</v>
      </c>
      <c r="E37">
        <v>18</v>
      </c>
      <c r="I37" s="8" t="s">
        <v>12</v>
      </c>
      <c r="J37">
        <v>44</v>
      </c>
      <c r="K37">
        <v>144</v>
      </c>
      <c r="L37">
        <v>152</v>
      </c>
      <c r="M37">
        <v>310</v>
      </c>
      <c r="N37">
        <v>322</v>
      </c>
      <c r="O37">
        <v>345</v>
      </c>
      <c r="P37">
        <v>394</v>
      </c>
      <c r="Q37">
        <v>36</v>
      </c>
      <c r="R37">
        <v>136</v>
      </c>
      <c r="S37">
        <v>148</v>
      </c>
      <c r="T37">
        <v>281</v>
      </c>
      <c r="U37">
        <v>272</v>
      </c>
      <c r="V37">
        <v>261</v>
      </c>
      <c r="W37">
        <v>286</v>
      </c>
    </row>
    <row r="38" spans="2:25" x14ac:dyDescent="0.3">
      <c r="E38">
        <v>26</v>
      </c>
      <c r="I38" s="8" t="s">
        <v>13</v>
      </c>
      <c r="J38">
        <v>103</v>
      </c>
      <c r="K38">
        <v>184</v>
      </c>
      <c r="L38">
        <v>187</v>
      </c>
      <c r="M38">
        <v>364</v>
      </c>
      <c r="N38">
        <v>400</v>
      </c>
      <c r="O38">
        <v>223</v>
      </c>
      <c r="P38">
        <v>291</v>
      </c>
      <c r="Q38">
        <v>152</v>
      </c>
      <c r="R38">
        <v>205</v>
      </c>
      <c r="S38">
        <v>244</v>
      </c>
      <c r="T38">
        <v>358</v>
      </c>
      <c r="U38">
        <v>506</v>
      </c>
      <c r="V38">
        <v>361</v>
      </c>
      <c r="W38">
        <v>338</v>
      </c>
    </row>
    <row r="39" spans="2:25" x14ac:dyDescent="0.3">
      <c r="C39">
        <v>30</v>
      </c>
      <c r="E39">
        <v>112</v>
      </c>
      <c r="I39" s="8" t="s">
        <v>14</v>
      </c>
      <c r="J39">
        <v>154</v>
      </c>
      <c r="K39">
        <v>231</v>
      </c>
      <c r="L39">
        <v>214</v>
      </c>
      <c r="M39">
        <v>394</v>
      </c>
      <c r="N39">
        <v>384</v>
      </c>
      <c r="O39">
        <v>362</v>
      </c>
      <c r="P39">
        <v>521</v>
      </c>
      <c r="Q39">
        <v>126</v>
      </c>
      <c r="R39">
        <v>237</v>
      </c>
      <c r="S39">
        <v>231</v>
      </c>
      <c r="T39">
        <v>409</v>
      </c>
      <c r="U39">
        <v>404</v>
      </c>
      <c r="V39">
        <v>392</v>
      </c>
      <c r="W39">
        <v>442</v>
      </c>
    </row>
    <row r="40" spans="2:25" x14ac:dyDescent="0.3">
      <c r="E40">
        <v>154</v>
      </c>
    </row>
    <row r="41" spans="2:25" x14ac:dyDescent="0.3">
      <c r="C41">
        <v>31</v>
      </c>
      <c r="E41">
        <v>231</v>
      </c>
    </row>
    <row r="42" spans="2:25" x14ac:dyDescent="0.3">
      <c r="E42">
        <v>214</v>
      </c>
      <c r="U42" s="12"/>
      <c r="V42" s="12"/>
      <c r="W42" s="12"/>
      <c r="X42" s="12"/>
      <c r="Y42" s="12"/>
    </row>
    <row r="43" spans="2:25" x14ac:dyDescent="0.3">
      <c r="C43">
        <v>32</v>
      </c>
      <c r="E43">
        <v>394</v>
      </c>
      <c r="R43" s="8" t="s">
        <v>12</v>
      </c>
      <c r="S43" s="8" t="s">
        <v>13</v>
      </c>
      <c r="T43" s="8" t="s">
        <v>14</v>
      </c>
      <c r="U43" s="12"/>
      <c r="V43" s="13"/>
      <c r="W43" s="13"/>
      <c r="X43" s="13"/>
      <c r="Y43" s="12"/>
    </row>
    <row r="44" spans="2:25" x14ac:dyDescent="0.3">
      <c r="E44">
        <v>384</v>
      </c>
      <c r="R44" s="11">
        <v>67</v>
      </c>
      <c r="S44" s="11">
        <v>73</v>
      </c>
      <c r="T44" s="11">
        <v>112</v>
      </c>
      <c r="U44" s="12"/>
      <c r="V44" s="12"/>
      <c r="W44" s="12"/>
      <c r="X44" s="12"/>
      <c r="Y44" s="12"/>
    </row>
    <row r="45" spans="2:25" x14ac:dyDescent="0.3">
      <c r="C45">
        <v>33</v>
      </c>
      <c r="E45">
        <v>362</v>
      </c>
      <c r="R45" s="9">
        <v>44</v>
      </c>
      <c r="S45" s="9">
        <v>103</v>
      </c>
      <c r="T45" s="9">
        <v>154</v>
      </c>
      <c r="U45" s="12"/>
      <c r="V45" s="12"/>
      <c r="W45" s="12"/>
      <c r="X45" s="12"/>
      <c r="Y45" s="12"/>
    </row>
    <row r="46" spans="2:25" x14ac:dyDescent="0.3">
      <c r="E46">
        <v>521</v>
      </c>
      <c r="R46" s="9">
        <v>144</v>
      </c>
      <c r="S46" s="9">
        <v>184</v>
      </c>
      <c r="T46" s="9">
        <v>231</v>
      </c>
      <c r="U46" s="12"/>
      <c r="V46" s="12"/>
      <c r="W46" s="12"/>
      <c r="X46" s="12"/>
      <c r="Y46" s="12"/>
    </row>
    <row r="47" spans="2:25" x14ac:dyDescent="0.3">
      <c r="C47">
        <v>34</v>
      </c>
      <c r="E47">
        <v>85</v>
      </c>
      <c r="R47" s="9">
        <v>152</v>
      </c>
      <c r="S47" s="9">
        <v>187</v>
      </c>
      <c r="T47" s="9">
        <v>214</v>
      </c>
      <c r="U47" s="12"/>
      <c r="V47" s="12"/>
      <c r="W47" s="12"/>
      <c r="X47" s="12"/>
      <c r="Y47" s="12"/>
    </row>
    <row r="48" spans="2:25" x14ac:dyDescent="0.3">
      <c r="E48">
        <v>48</v>
      </c>
      <c r="R48" s="9">
        <v>310</v>
      </c>
      <c r="S48" s="9">
        <v>364</v>
      </c>
      <c r="T48" s="9">
        <v>394</v>
      </c>
      <c r="U48" s="12"/>
      <c r="V48" s="12"/>
      <c r="W48" s="12"/>
      <c r="X48" s="12"/>
      <c r="Y48" s="12"/>
    </row>
    <row r="49" spans="2:25" x14ac:dyDescent="0.3">
      <c r="R49" s="9">
        <v>322</v>
      </c>
      <c r="S49" s="9">
        <v>400</v>
      </c>
      <c r="T49" s="9">
        <v>384</v>
      </c>
      <c r="U49" s="12"/>
      <c r="V49" s="12"/>
      <c r="W49" s="12"/>
      <c r="X49" s="12"/>
      <c r="Y49" s="12"/>
    </row>
    <row r="50" spans="2:25" x14ac:dyDescent="0.3">
      <c r="D50" s="1" t="s">
        <v>21</v>
      </c>
      <c r="E50">
        <f>SUM(E37:E48)</f>
        <v>2549</v>
      </c>
      <c r="R50" s="9">
        <v>345</v>
      </c>
      <c r="S50" s="9">
        <v>223</v>
      </c>
      <c r="T50" s="9">
        <v>362</v>
      </c>
      <c r="U50" s="12"/>
      <c r="V50" s="12"/>
      <c r="W50" s="12"/>
      <c r="X50" s="12"/>
      <c r="Y50" s="12"/>
    </row>
    <row r="51" spans="2:25" x14ac:dyDescent="0.3">
      <c r="R51" s="9">
        <v>394</v>
      </c>
      <c r="S51" s="9">
        <v>291</v>
      </c>
      <c r="T51" s="9">
        <v>521</v>
      </c>
      <c r="U51" s="12"/>
      <c r="V51" s="12"/>
      <c r="W51" s="12"/>
      <c r="X51" s="12"/>
      <c r="Y51" s="12"/>
    </row>
    <row r="52" spans="2:25" x14ac:dyDescent="0.3">
      <c r="R52" s="10">
        <v>18</v>
      </c>
      <c r="S52" s="10">
        <v>139</v>
      </c>
      <c r="T52" s="10">
        <v>87</v>
      </c>
      <c r="U52" s="12"/>
      <c r="V52" s="12"/>
      <c r="W52" s="12"/>
      <c r="X52" s="12"/>
      <c r="Y52" s="12"/>
    </row>
    <row r="53" spans="2:25" x14ac:dyDescent="0.3">
      <c r="B53" s="1" t="s">
        <v>0</v>
      </c>
      <c r="C53" s="1" t="s">
        <v>1</v>
      </c>
      <c r="D53" s="1" t="s">
        <v>2</v>
      </c>
      <c r="E53" s="1" t="s">
        <v>3</v>
      </c>
      <c r="G53" s="1" t="s">
        <v>0</v>
      </c>
      <c r="H53" s="1" t="s">
        <v>1</v>
      </c>
      <c r="I53" s="1" t="s">
        <v>2</v>
      </c>
      <c r="J53" s="1" t="s">
        <v>3</v>
      </c>
      <c r="L53" s="1" t="s">
        <v>0</v>
      </c>
      <c r="M53" s="1" t="s">
        <v>1</v>
      </c>
      <c r="N53" s="1" t="s">
        <v>2</v>
      </c>
      <c r="O53" s="1" t="s">
        <v>3</v>
      </c>
      <c r="R53" s="10">
        <v>36</v>
      </c>
      <c r="S53" s="10">
        <v>152</v>
      </c>
      <c r="T53" s="10">
        <v>126</v>
      </c>
      <c r="U53" s="12"/>
      <c r="V53" s="12"/>
      <c r="W53" s="12"/>
      <c r="X53" s="12"/>
      <c r="Y53" s="12"/>
    </row>
    <row r="54" spans="2:25" x14ac:dyDescent="0.3">
      <c r="B54" t="s">
        <v>22</v>
      </c>
      <c r="C54" t="s">
        <v>25</v>
      </c>
      <c r="D54" t="s">
        <v>7</v>
      </c>
      <c r="E54">
        <v>18</v>
      </c>
      <c r="G54" t="s">
        <v>23</v>
      </c>
      <c r="H54" t="s">
        <v>26</v>
      </c>
      <c r="L54" t="s">
        <v>24</v>
      </c>
      <c r="M54" t="s">
        <v>26</v>
      </c>
      <c r="R54" s="10">
        <v>136</v>
      </c>
      <c r="S54" s="10">
        <v>205</v>
      </c>
      <c r="T54" s="10">
        <v>237</v>
      </c>
      <c r="U54" s="12"/>
      <c r="V54" s="12"/>
      <c r="W54" s="12"/>
      <c r="X54" s="12"/>
      <c r="Y54" s="12"/>
    </row>
    <row r="55" spans="2:25" x14ac:dyDescent="0.3">
      <c r="E55">
        <v>36</v>
      </c>
      <c r="R55" s="10">
        <v>148</v>
      </c>
      <c r="S55" s="10">
        <v>244</v>
      </c>
      <c r="T55" s="10">
        <v>231</v>
      </c>
      <c r="U55" s="12"/>
      <c r="V55" s="12"/>
      <c r="W55" s="12"/>
      <c r="X55" s="12"/>
      <c r="Y55" s="12"/>
    </row>
    <row r="56" spans="2:25" x14ac:dyDescent="0.3">
      <c r="C56">
        <v>43</v>
      </c>
      <c r="E56">
        <v>136</v>
      </c>
      <c r="H56">
        <v>48</v>
      </c>
      <c r="I56" t="s">
        <v>7</v>
      </c>
      <c r="J56">
        <v>139</v>
      </c>
      <c r="M56">
        <v>36</v>
      </c>
      <c r="N56" t="s">
        <v>7</v>
      </c>
      <c r="O56">
        <v>87</v>
      </c>
      <c r="R56" s="10">
        <v>281</v>
      </c>
      <c r="S56" s="10">
        <v>358</v>
      </c>
      <c r="T56" s="10">
        <v>409</v>
      </c>
      <c r="U56" s="12"/>
      <c r="V56" s="12"/>
      <c r="W56" s="12"/>
      <c r="X56" s="12"/>
      <c r="Y56" s="12"/>
    </row>
    <row r="57" spans="2:25" x14ac:dyDescent="0.3">
      <c r="E57">
        <v>148</v>
      </c>
      <c r="J57">
        <v>152</v>
      </c>
      <c r="O57">
        <v>126</v>
      </c>
      <c r="R57" s="10">
        <v>272</v>
      </c>
      <c r="S57" s="10">
        <v>506</v>
      </c>
      <c r="T57" s="10">
        <v>404</v>
      </c>
      <c r="U57" s="12"/>
      <c r="V57" s="12"/>
      <c r="W57" s="12"/>
      <c r="X57" s="12"/>
      <c r="Y57" s="12"/>
    </row>
    <row r="58" spans="2:25" x14ac:dyDescent="0.3">
      <c r="C58">
        <v>44</v>
      </c>
      <c r="E58">
        <v>281</v>
      </c>
      <c r="H58">
        <v>49</v>
      </c>
      <c r="J58">
        <v>205</v>
      </c>
      <c r="M58">
        <v>37</v>
      </c>
      <c r="O58">
        <v>237</v>
      </c>
      <c r="R58" s="10">
        <v>261</v>
      </c>
      <c r="S58" s="10">
        <v>361</v>
      </c>
      <c r="T58" s="10">
        <v>392</v>
      </c>
      <c r="U58" s="12"/>
      <c r="V58" s="12"/>
      <c r="W58" s="12"/>
      <c r="X58" s="12"/>
      <c r="Y58" s="12"/>
    </row>
    <row r="59" spans="2:25" x14ac:dyDescent="0.3">
      <c r="E59">
        <v>272</v>
      </c>
      <c r="J59">
        <v>244</v>
      </c>
      <c r="O59">
        <v>231</v>
      </c>
      <c r="R59" s="10">
        <v>286</v>
      </c>
      <c r="S59" s="10">
        <v>338</v>
      </c>
      <c r="T59" s="10">
        <v>442</v>
      </c>
      <c r="U59" s="12"/>
      <c r="V59" s="12"/>
      <c r="W59" s="12"/>
      <c r="X59" s="12"/>
      <c r="Y59" s="12"/>
    </row>
    <row r="60" spans="2:25" x14ac:dyDescent="0.3">
      <c r="C60">
        <v>45</v>
      </c>
      <c r="E60">
        <v>261</v>
      </c>
      <c r="H60">
        <v>50</v>
      </c>
      <c r="J60">
        <v>358</v>
      </c>
      <c r="M60">
        <v>38</v>
      </c>
      <c r="O60">
        <v>409</v>
      </c>
    </row>
    <row r="61" spans="2:25" x14ac:dyDescent="0.3">
      <c r="E61">
        <v>286</v>
      </c>
      <c r="J61">
        <v>506</v>
      </c>
      <c r="O61">
        <v>404</v>
      </c>
    </row>
    <row r="62" spans="2:25" x14ac:dyDescent="0.3">
      <c r="C62">
        <v>46</v>
      </c>
      <c r="E62">
        <v>117</v>
      </c>
      <c r="H62">
        <v>51</v>
      </c>
      <c r="J62">
        <v>361</v>
      </c>
      <c r="M62">
        <v>39</v>
      </c>
      <c r="O62">
        <v>392</v>
      </c>
    </row>
    <row r="63" spans="2:25" x14ac:dyDescent="0.3">
      <c r="E63">
        <v>121</v>
      </c>
      <c r="J63">
        <v>338</v>
      </c>
      <c r="O63">
        <v>442</v>
      </c>
    </row>
    <row r="64" spans="2:25" x14ac:dyDescent="0.3">
      <c r="C64">
        <v>47</v>
      </c>
      <c r="E64">
        <v>16</v>
      </c>
      <c r="H64">
        <v>52</v>
      </c>
      <c r="J64">
        <v>188</v>
      </c>
      <c r="M64">
        <v>40</v>
      </c>
      <c r="O64">
        <v>102</v>
      </c>
    </row>
    <row r="65" spans="5:15" x14ac:dyDescent="0.3">
      <c r="E65">
        <v>21</v>
      </c>
      <c r="J65">
        <v>224</v>
      </c>
      <c r="O65">
        <v>75</v>
      </c>
    </row>
    <row r="66" spans="5:15" x14ac:dyDescent="0.3">
      <c r="H66">
        <v>53</v>
      </c>
      <c r="J66">
        <v>7</v>
      </c>
    </row>
    <row r="67" spans="5:15" x14ac:dyDescent="0.3">
      <c r="J67">
        <v>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E13.5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2021-09-08T16:34:22Z</dcterms:modified>
</cp:coreProperties>
</file>