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Mechanisms_of_Neuroplasticity_Project\2022\Manuscript\qPCR\"/>
    </mc:Choice>
  </mc:AlternateContent>
  <xr:revisionPtr revIDLastSave="0" documentId="13_ncr:1_{9468E542-BC2F-4CC7-9EE5-BAF513AF4944}" xr6:coauthVersionLast="47" xr6:coauthVersionMax="47" xr10:uidLastSave="{00000000-0000-0000-0000-000000000000}"/>
  <bookViews>
    <workbookView xWindow="-28920" yWindow="-105" windowWidth="29040" windowHeight="15840" xr2:uid="{7EF21266-8315-4163-971F-19F4E12E5C71}"/>
  </bookViews>
  <sheets>
    <sheet name="Quantitative PCR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9" i="1" l="1"/>
  <c r="AB20" i="1"/>
  <c r="AB21" i="1"/>
  <c r="AB18" i="1"/>
  <c r="AA19" i="1"/>
  <c r="AA20" i="1"/>
  <c r="AA21" i="1"/>
  <c r="AA18" i="1"/>
  <c r="Z19" i="1"/>
  <c r="Z20" i="1"/>
  <c r="Z21" i="1"/>
  <c r="Z18" i="1"/>
  <c r="X19" i="1"/>
  <c r="X20" i="1"/>
  <c r="X21" i="1"/>
  <c r="X18" i="1"/>
  <c r="W19" i="1"/>
  <c r="W20" i="1"/>
  <c r="W21" i="1"/>
  <c r="W18" i="1"/>
  <c r="V19" i="1"/>
  <c r="V20" i="1"/>
  <c r="V21" i="1"/>
  <c r="V18" i="1"/>
  <c r="X14" i="1"/>
  <c r="W14" i="1"/>
  <c r="W10" i="1"/>
  <c r="X10" i="1" s="1"/>
  <c r="V11" i="1"/>
  <c r="W11" i="1" s="1"/>
  <c r="X11" i="1" s="1"/>
  <c r="V12" i="1"/>
  <c r="W12" i="1" s="1"/>
  <c r="X12" i="1" s="1"/>
  <c r="V13" i="1"/>
  <c r="V14" i="1"/>
  <c r="V10" i="1"/>
  <c r="W13" i="1" s="1"/>
  <c r="X13" i="1" s="1"/>
  <c r="X2" i="1"/>
  <c r="W2" i="1"/>
  <c r="V3" i="1"/>
  <c r="W3" i="1" s="1"/>
  <c r="X3" i="1" s="1"/>
  <c r="V4" i="1"/>
  <c r="W4" i="1" s="1"/>
  <c r="X4" i="1" s="1"/>
  <c r="V5" i="1"/>
  <c r="W5" i="1" s="1"/>
  <c r="X5" i="1" s="1"/>
  <c r="V6" i="1"/>
  <c r="V2" i="1"/>
  <c r="W6" i="1" s="1"/>
  <c r="X6" i="1" s="1"/>
  <c r="Q26" i="1"/>
  <c r="P27" i="1"/>
  <c r="Q27" i="1" s="1"/>
  <c r="P26" i="1"/>
  <c r="O27" i="1"/>
  <c r="O28" i="1"/>
  <c r="P28" i="1" s="1"/>
  <c r="Q28" i="1" s="1"/>
  <c r="O29" i="1"/>
  <c r="P29" i="1" s="1"/>
  <c r="Q29" i="1" s="1"/>
  <c r="O30" i="1"/>
  <c r="P30" i="1" s="1"/>
  <c r="Q30" i="1" s="1"/>
  <c r="O26" i="1"/>
  <c r="L28" i="1"/>
  <c r="M28" i="1" s="1"/>
  <c r="K27" i="1"/>
  <c r="K28" i="1"/>
  <c r="K29" i="1"/>
  <c r="L29" i="1" s="1"/>
  <c r="M29" i="1" s="1"/>
  <c r="K30" i="1"/>
  <c r="L30" i="1" s="1"/>
  <c r="M30" i="1" s="1"/>
  <c r="K26" i="1"/>
  <c r="L27" i="1" s="1"/>
  <c r="M27" i="1" s="1"/>
  <c r="P21" i="1"/>
  <c r="Q21" i="1" s="1"/>
  <c r="O19" i="1"/>
  <c r="O20" i="1"/>
  <c r="O21" i="1"/>
  <c r="O22" i="1"/>
  <c r="P22" i="1" s="1"/>
  <c r="Q22" i="1" s="1"/>
  <c r="O18" i="1"/>
  <c r="P20" i="1" s="1"/>
  <c r="Q20" i="1" s="1"/>
  <c r="L21" i="1"/>
  <c r="M21" i="1" s="1"/>
  <c r="L22" i="1"/>
  <c r="M22" i="1" s="1"/>
  <c r="K19" i="1"/>
  <c r="K20" i="1"/>
  <c r="K21" i="1"/>
  <c r="K22" i="1"/>
  <c r="K18" i="1"/>
  <c r="L18" i="1" s="1"/>
  <c r="M18" i="1" s="1"/>
  <c r="P13" i="1"/>
  <c r="Q13" i="1" s="1"/>
  <c r="P14" i="1"/>
  <c r="Q14" i="1" s="1"/>
  <c r="P10" i="1"/>
  <c r="Q10" i="1" s="1"/>
  <c r="O11" i="1"/>
  <c r="O12" i="1"/>
  <c r="O13" i="1"/>
  <c r="O14" i="1"/>
  <c r="O10" i="1"/>
  <c r="P12" i="1" s="1"/>
  <c r="Q12" i="1" s="1"/>
  <c r="M13" i="1"/>
  <c r="L13" i="1"/>
  <c r="L14" i="1"/>
  <c r="M14" i="1" s="1"/>
  <c r="L10" i="1"/>
  <c r="M10" i="1" s="1"/>
  <c r="K11" i="1"/>
  <c r="L11" i="1" s="1"/>
  <c r="M11" i="1" s="1"/>
  <c r="K12" i="1"/>
  <c r="K13" i="1"/>
  <c r="K14" i="1"/>
  <c r="K10" i="1"/>
  <c r="L12" i="1" s="1"/>
  <c r="M12" i="1" s="1"/>
  <c r="O3" i="1"/>
  <c r="O4" i="1"/>
  <c r="O5" i="1"/>
  <c r="P5" i="1" s="1"/>
  <c r="Q5" i="1" s="1"/>
  <c r="O6" i="1"/>
  <c r="P6" i="1" s="1"/>
  <c r="Q6" i="1" s="1"/>
  <c r="O2" i="1"/>
  <c r="P3" i="1" s="1"/>
  <c r="Q3" i="1" s="1"/>
  <c r="L2" i="1"/>
  <c r="M2" i="1" s="1"/>
  <c r="K3" i="1"/>
  <c r="L3" i="1" s="1"/>
  <c r="M3" i="1" s="1"/>
  <c r="K4" i="1"/>
  <c r="L4" i="1" s="1"/>
  <c r="M4" i="1" s="1"/>
  <c r="K5" i="1"/>
  <c r="L5" i="1" s="1"/>
  <c r="M5" i="1" s="1"/>
  <c r="K6" i="1"/>
  <c r="K2" i="1"/>
  <c r="L6" i="1" s="1"/>
  <c r="M6" i="1" s="1"/>
  <c r="F91" i="1"/>
  <c r="F88" i="1"/>
  <c r="F82" i="1"/>
  <c r="F79" i="1"/>
  <c r="F76" i="1"/>
  <c r="F61" i="1"/>
  <c r="F58" i="1"/>
  <c r="F55" i="1"/>
  <c r="F52" i="1"/>
  <c r="F49" i="1"/>
  <c r="F46" i="1"/>
  <c r="F43" i="1"/>
  <c r="F40" i="1"/>
  <c r="F37" i="1"/>
  <c r="F34" i="1"/>
  <c r="F31" i="1"/>
  <c r="F28" i="1"/>
  <c r="F25" i="1"/>
  <c r="F22" i="1"/>
  <c r="F19" i="1"/>
  <c r="F16" i="1"/>
  <c r="F13" i="1"/>
  <c r="F10" i="1"/>
  <c r="F7" i="1"/>
  <c r="F4" i="1"/>
  <c r="P11" i="1" l="1"/>
  <c r="Q11" i="1" s="1"/>
  <c r="P2" i="1"/>
  <c r="Q2" i="1" s="1"/>
  <c r="L26" i="1"/>
  <c r="M26" i="1" s="1"/>
  <c r="L20" i="1"/>
  <c r="M20" i="1" s="1"/>
  <c r="P19" i="1"/>
  <c r="Q19" i="1" s="1"/>
  <c r="L19" i="1"/>
  <c r="M19" i="1" s="1"/>
  <c r="P18" i="1"/>
  <c r="Q18" i="1" s="1"/>
  <c r="P4" i="1"/>
  <c r="Q4" i="1" s="1"/>
</calcChain>
</file>

<file path=xl/sharedStrings.xml><?xml version="1.0" encoding="utf-8"?>
<sst xmlns="http://schemas.openxmlformats.org/spreadsheetml/2006/main" count="407" uniqueCount="123">
  <si>
    <t>Well</t>
  </si>
  <si>
    <t>Well Name</t>
  </si>
  <si>
    <t>Target</t>
  </si>
  <si>
    <t>Replicate</t>
  </si>
  <si>
    <t>Cq (∆R)</t>
  </si>
  <si>
    <t>A1</t>
  </si>
  <si>
    <t>WT_201</t>
  </si>
  <si>
    <t>Actin</t>
  </si>
  <si>
    <t>A2</t>
  </si>
  <si>
    <t>A3</t>
  </si>
  <si>
    <t>A4</t>
  </si>
  <si>
    <t>TP53</t>
  </si>
  <si>
    <t>A5</t>
  </si>
  <si>
    <t>A6</t>
  </si>
  <si>
    <t>A7</t>
  </si>
  <si>
    <t>CDKN1A</t>
  </si>
  <si>
    <t>A8</t>
  </si>
  <si>
    <t>A9</t>
  </si>
  <si>
    <t>A10</t>
  </si>
  <si>
    <t>CDKN2A</t>
  </si>
  <si>
    <t>A11</t>
  </si>
  <si>
    <t>A12</t>
  </si>
  <si>
    <t>B1</t>
  </si>
  <si>
    <t>WT_232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</si>
  <si>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</si>
  <si>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</si>
  <si>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</si>
  <si>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</si>
  <si>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</si>
  <si>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</si>
  <si>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</si>
  <si>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</si>
  <si>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</si>
  <si>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</si>
  <si>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</si>
  <si>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</si>
  <si>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GC_373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</si>
  <si>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</si>
  <si>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</si>
  <si>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</si>
  <si>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</si>
  <si>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</si>
  <si>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</si>
  <si>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</si>
  <si>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</si>
  <si>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</si>
  <si>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</si>
  <si>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</si>
  <si>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</si>
  <si>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SNCA_317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</si>
  <si>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</si>
  <si>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</si>
  <si>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</si>
  <si>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</si>
  <si>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</si>
  <si>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</si>
  <si>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</si>
  <si>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</si>
  <si>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</si>
  <si>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</si>
  <si>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</si>
  <si>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</si>
  <si>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SNCA_336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</si>
  <si>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</si>
  <si>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</si>
  <si>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</si>
  <si>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</si>
  <si>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</si>
  <si>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</si>
  <si>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</si>
  <si>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</si>
  <si>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</si>
  <si>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</si>
  <si>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</si>
  <si>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</si>
  <si>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NTC</t>
  </si>
  <si>
    <t>No Cq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</si>
  <si>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</si>
  <si>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</si>
  <si>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</si>
  <si>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</si>
  <si>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</si>
  <si>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</si>
  <si>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</si>
  <si>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</si>
  <si>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</si>
  <si>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</si>
  <si>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</si>
  <si>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</si>
  <si>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IL6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</si>
  <si>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</si>
  <si>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</si>
  <si>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</si>
  <si>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</si>
  <si>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</si>
  <si>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</si>
  <si>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</si>
  <si>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</si>
  <si>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</si>
  <si>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SYBR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</si>
  <si>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</si>
  <si>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</si>
  <si>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</si>
  <si>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</si>
  <si>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</si>
  <si>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</si>
  <si>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</si>
  <si>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</si>
  <si>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</si>
  <si>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</si>
  <si>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</si>
  <si>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</si>
  <si>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</si>
  <si>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</si>
  <si>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Sample</t>
  </si>
  <si>
    <t>Actin (HK)</t>
  </si>
  <si>
    <t>dCT</t>
  </si>
  <si>
    <t>ddCT</t>
  </si>
  <si>
    <t>2^-(ddCT)</t>
  </si>
  <si>
    <t>Serpine1</t>
  </si>
  <si>
    <t>HMGB1</t>
  </si>
  <si>
    <t>LMNB1</t>
  </si>
  <si>
    <t>CXCL8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</si>
</sst>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CDKN12A (p16/p14)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'Quantitative PCR'!$H$10:$H$14</c:f>
              <c:strCache>
                <c:ptCount val="5"/>
                <c:pt idx="0">
                  <c:v>WT_201</c:v>
                </c:pt>
                <c:pt idx="1">
                  <c:v>WT_232</c:v>
                </c:pt>
                <c:pt idx="2">
                  <c:v>GC_373</c:v>
                </c:pt>
                <c:pt idx="3">
                  <c:v>SNCA_317</c:v>
                </c:pt>
                <c:pt idx="4">
                  <c:v>SNCA_336</c:v>
                </c:pt>
              </c:strCache>
            </c:strRef>
          </c:cat>
          <c:val>
            <c:numRef>
              <c:f>'Quantitative PCR'!$M$10:$M$14</c:f>
              <c:numCache>
                <c:formatCode>General</c:formatCode>
                <c:ptCount val="5"/>
                <c:pt idx="0">
                  <c:v>1</c:v>
                </c:pt>
                <c:pt idx="1">
                  <c:v>0.91383145022939671</c:v>
                </c:pt>
                <c:pt idx="2">
                  <c:v>1.4776794405896319</c:v>
                </c:pt>
                <c:pt idx="3">
                  <c:v>2.5787406168791529</c:v>
                </c:pt>
                <c:pt idx="4">
                  <c:v>3.1455958715759222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66-4FA9-B2C1-704AE5674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8951071"/>
        <c:axId val="1738951487"/>
      </c:barChart>
      <c:catAx>
        <c:axId val="1738951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951487"/>
        <c:crosses val="autoZero"/>
        <c:auto val="1"/>
        <c:lblAlgn val="ctr"/>
        <c:lblOffset val="100"/>
        <c:noMultiLvlLbl val="0"/>
      </c:catAx>
      <c:valAx>
        <c:axId val="1738951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95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TP53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'Quantitative PCR'!$H$2:$H$6</c:f>
              <c:strCache>
                <c:ptCount val="5"/>
                <c:pt idx="0">
                  <c:v>WT_201</c:v>
                </c:pt>
                <c:pt idx="1">
                  <c:v>WT_232</c:v>
                </c:pt>
                <c:pt idx="2">
                  <c:v>GC_373</c:v>
                </c:pt>
                <c:pt idx="3">
                  <c:v>SNCA_317</c:v>
                </c:pt>
                <c:pt idx="4">
                  <c:v>SNCA_336</c:v>
                </c:pt>
              </c:strCache>
            </c:strRef>
          </c:cat>
          <c:val>
            <c:numRef>
              <c:f>'Quantitative PCR'!$M$2:$M$6</c:f>
              <c:numCache>
                <c:formatCode>General</c:formatCode>
                <c:ptCount val="5"/>
                <c:pt idx="0">
                  <c:v>1</c:v>
                </c:pt>
                <c:pt idx="1">
                  <c:v>3.5145338088848526</c:v>
                </c:pt>
                <c:pt idx="2">
                  <c:v>2.0046263236843487</c:v>
                </c:pt>
                <c:pt idx="3">
                  <c:v>2.6512388835730594</c:v>
                </c:pt>
                <c:pt idx="4">
                  <c:v>1.2834258975629051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8A-49B2-8AD5-F7DDCDB85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7691887"/>
        <c:axId val="1997696463"/>
      </c:barChart>
      <c:catAx>
        <c:axId val="1997691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7696463"/>
        <c:crosses val="autoZero"/>
        <c:auto val="1"/>
        <c:lblAlgn val="ctr"/>
        <c:lblOffset val="100"/>
        <c:noMultiLvlLbl val="0"/>
      </c:catAx>
      <c:valAx>
        <c:axId val="1997696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76918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CDKN1A</a:t>
            </a:r>
            <a:r>
              <a:rPr lang="en-US" baseline="0"/>
              <a:t> (</a:t>
            </a:r>
            <a:r>
              <a:rPr lang="en-US"/>
              <a:t>p21)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'Quantitative PCR'!$H$2:$H$6</c:f>
              <c:strCache>
                <c:ptCount val="5"/>
                <c:pt idx="0">
                  <c:v>WT_201</c:v>
                </c:pt>
                <c:pt idx="1">
                  <c:v>WT_232</c:v>
                </c:pt>
                <c:pt idx="2">
                  <c:v>GC_373</c:v>
                </c:pt>
                <c:pt idx="3">
                  <c:v>SNCA_317</c:v>
                </c:pt>
                <c:pt idx="4">
                  <c:v>SNCA_336</c:v>
                </c:pt>
              </c:strCache>
            </c:strRef>
          </c:cat>
          <c:val>
            <c:numRef>
              <c:f>'Quantitative PCR'!$Q$2:$Q$6</c:f>
              <c:numCache>
                <c:formatCode>General</c:formatCode>
                <c:ptCount val="5"/>
                <c:pt idx="0">
                  <c:v>1</c:v>
                </c:pt>
                <c:pt idx="1">
                  <c:v>1.0352649238413754</c:v>
                </c:pt>
                <c:pt idx="2">
                  <c:v>1.6058457637267511</c:v>
                </c:pt>
                <c:pt idx="3">
                  <c:v>0.96817069598288175</c:v>
                </c:pt>
                <c:pt idx="4">
                  <c:v>1.5333283446695991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F-4BC5-912B-BC98AC025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7630767"/>
        <c:axId val="1737632847"/>
      </c:barChart>
      <c:catAx>
        <c:axId val="1737630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7632847"/>
        <c:crosses val="autoZero"/>
        <c:auto val="1"/>
        <c:lblAlgn val="ctr"/>
        <c:lblOffset val="100"/>
        <c:noMultiLvlLbl val="0"/>
      </c:catAx>
      <c:valAx>
        <c:axId val="1737632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76307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IL6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'Quantitative PCR'!$H$10:$H$14</c:f>
              <c:strCache>
                <c:ptCount val="5"/>
                <c:pt idx="0">
                  <c:v>WT_201</c:v>
                </c:pt>
                <c:pt idx="1">
                  <c:v>WT_232</c:v>
                </c:pt>
                <c:pt idx="2">
                  <c:v>GC_373</c:v>
                </c:pt>
                <c:pt idx="3">
                  <c:v>SNCA_317</c:v>
                </c:pt>
                <c:pt idx="4">
                  <c:v>SNCA_336</c:v>
                </c:pt>
              </c:strCache>
            </c:strRef>
          </c:cat>
          <c:val>
            <c:numRef>
              <c:f>'Quantitative PCR'!$Q$10:$Q$14</c:f>
              <c:numCache>
                <c:formatCode>General</c:formatCode>
                <c:ptCount val="5"/>
                <c:pt idx="0">
                  <c:v>1</c:v>
                </c:pt>
                <c:pt idx="1">
                  <c:v>1.2512181394937474</c:v>
                </c:pt>
                <c:pt idx="2">
                  <c:v>2.2815274317368548</c:v>
                </c:pt>
                <c:pt idx="3">
                  <c:v>1.5262592089605584</c:v>
                </c:pt>
                <c:pt idx="4">
                  <c:v>2.5373689876498617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E8-4769-A699-E0E6C33DA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2713647"/>
        <c:axId val="2002706991"/>
      </c:barChart>
      <c:catAx>
        <c:axId val="2002713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2706991"/>
        <c:crosses val="autoZero"/>
        <c:auto val="1"/>
        <c:lblAlgn val="ctr"/>
        <c:lblOffset val="100"/>
        <c:noMultiLvlLbl val="0"/>
      </c:catAx>
      <c:valAx>
        <c:axId val="2002706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27136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SERPINE</a:t>
            </a:r>
            <a:r>
              <a:rPr lang="en-US" baseline="0"/>
              <a:t> 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'Quantitative PCR'!$H$18:$H$22</c:f>
              <c:strCache>
                <c:ptCount val="5"/>
                <c:pt idx="0">
                  <c:v>WT_201</c:v>
                </c:pt>
                <c:pt idx="1">
                  <c:v>WT_232</c:v>
                </c:pt>
                <c:pt idx="2">
                  <c:v>GC_373</c:v>
                </c:pt>
                <c:pt idx="3">
                  <c:v>SNCA_317</c:v>
                </c:pt>
                <c:pt idx="4">
                  <c:v>SNCA_336</c:v>
                </c:pt>
              </c:strCache>
            </c:strRef>
          </c:cat>
          <c:val>
            <c:numRef>
              <c:f>'Quantitative PCR'!$M$18:$M$22</c:f>
              <c:numCache>
                <c:formatCode>General</c:formatCode>
                <c:ptCount val="5"/>
                <c:pt idx="0">
                  <c:v>1</c:v>
                </c:pt>
                <c:pt idx="1">
                  <c:v>1.8703824957006316</c:v>
                </c:pt>
                <c:pt idx="2">
                  <c:v>1.522736872132272</c:v>
                </c:pt>
                <c:pt idx="3">
                  <c:v>0.55095255793830566</c:v>
                </c:pt>
                <c:pt idx="4">
                  <c:v>1.0023131618421732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96-4CC3-BFCB-C155A2950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9964351"/>
        <c:axId val="1745563039"/>
      </c:barChart>
      <c:catAx>
        <c:axId val="1999964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5563039"/>
        <c:crosses val="autoZero"/>
        <c:auto val="1"/>
        <c:lblAlgn val="ctr"/>
        <c:lblOffset val="100"/>
        <c:noMultiLvlLbl val="0"/>
      </c:catAx>
      <c:valAx>
        <c:axId val="1745563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964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HMGB1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'Quantitative PCR'!$H$18:$H$22</c:f>
              <c:strCache>
                <c:ptCount val="5"/>
                <c:pt idx="0">
                  <c:v>WT_201</c:v>
                </c:pt>
                <c:pt idx="1">
                  <c:v>WT_232</c:v>
                </c:pt>
                <c:pt idx="2">
                  <c:v>GC_373</c:v>
                </c:pt>
                <c:pt idx="3">
                  <c:v>SNCA_317</c:v>
                </c:pt>
                <c:pt idx="4">
                  <c:v>SNCA_336</c:v>
                </c:pt>
              </c:strCache>
            </c:strRef>
          </c:cat>
          <c:val>
            <c:numRef>
              <c:f>'Quantitative PCR'!$Q$18:$Q$22</c:f>
              <c:numCache>
                <c:formatCode>General</c:formatCode>
                <c:ptCount val="5"/>
                <c:pt idx="0">
                  <c:v>1</c:v>
                </c:pt>
                <c:pt idx="1">
                  <c:v>1.5439934867243361</c:v>
                </c:pt>
                <c:pt idx="2">
                  <c:v>1.8066704015823625</c:v>
                </c:pt>
                <c:pt idx="3">
                  <c:v>1.8921152934511918</c:v>
                </c:pt>
                <c:pt idx="4">
                  <c:v>1.705269783535915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21-469A-9C36-437662E76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3504991"/>
        <c:axId val="2093503327"/>
      </c:barChart>
      <c:catAx>
        <c:axId val="2093504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3503327"/>
        <c:crosses val="autoZero"/>
        <c:auto val="1"/>
        <c:lblAlgn val="ctr"/>
        <c:lblOffset val="100"/>
        <c:noMultiLvlLbl val="0"/>
      </c:catAx>
      <c:valAx>
        <c:axId val="2093503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35049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LMNB1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'Quantitative PCR'!$H$26:$H$30</c:f>
              <c:strCache>
                <c:ptCount val="5"/>
                <c:pt idx="0">
                  <c:v>WT_201</c:v>
                </c:pt>
                <c:pt idx="1">
                  <c:v>WT_232</c:v>
                </c:pt>
                <c:pt idx="2">
                  <c:v>GC_373</c:v>
                </c:pt>
                <c:pt idx="3">
                  <c:v>SNCA_317</c:v>
                </c:pt>
                <c:pt idx="4">
                  <c:v>SNCA_336</c:v>
                </c:pt>
              </c:strCache>
            </c:strRef>
          </c:cat>
          <c:val>
            <c:numRef>
              <c:f>'Quantitative PCR'!$M$26:$M$30</c:f>
              <c:numCache>
                <c:formatCode>General</c:formatCode>
                <c:ptCount val="5"/>
                <c:pt idx="0">
                  <c:v>1</c:v>
                </c:pt>
                <c:pt idx="1">
                  <c:v>1.7983410712763728</c:v>
                </c:pt>
                <c:pt idx="2">
                  <c:v>1.4539725173203062</c:v>
                </c:pt>
                <c:pt idx="3">
                  <c:v>2.4966610978032797</c:v>
                </c:pt>
                <c:pt idx="4">
                  <c:v>1.6779115495364996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46-4BB7-948A-FBEC666A8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1123519"/>
        <c:axId val="2001121023"/>
      </c:barChart>
      <c:catAx>
        <c:axId val="2001123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1121023"/>
        <c:crosses val="autoZero"/>
        <c:auto val="1"/>
        <c:lblAlgn val="ctr"/>
        <c:lblOffset val="100"/>
        <c:noMultiLvlLbl val="0"/>
      </c:catAx>
      <c:valAx>
        <c:axId val="2001121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11235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CXCL8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'Quantitative PCR'!$H$26:$H$30</c:f>
              <c:strCache>
                <c:ptCount val="5"/>
                <c:pt idx="0">
                  <c:v>WT_201</c:v>
                </c:pt>
                <c:pt idx="1">
                  <c:v>WT_232</c:v>
                </c:pt>
                <c:pt idx="2">
                  <c:v>GC_373</c:v>
                </c:pt>
                <c:pt idx="3">
                  <c:v>SNCA_317</c:v>
                </c:pt>
                <c:pt idx="4">
                  <c:v>SNCA_336</c:v>
                </c:pt>
              </c:strCache>
            </c:strRef>
          </c:cat>
          <c:val>
            <c:numRef>
              <c:f>'Quantitative PCR'!$Q$26:$Q$30</c:f>
              <c:numCache>
                <c:formatCode>General</c:formatCode>
                <c:ptCount val="5"/>
                <c:pt idx="0">
                  <c:v>1</c:v>
                </c:pt>
                <c:pt idx="1">
                  <c:v>0.98395665350811434</c:v>
                </c:pt>
                <c:pt idx="2">
                  <c:v>1.0993621133851976</c:v>
                </c:pt>
                <c:pt idx="3">
                  <c:v>1.0163049321681914</c:v>
                </c:pt>
                <c:pt idx="4">
                  <c:v>1.3472335768656933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A8-4D5B-9EBE-B47B7E032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6813375"/>
        <c:axId val="2094774975"/>
      </c:barChart>
      <c:catAx>
        <c:axId val="1996813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4774975"/>
        <c:crosses val="autoZero"/>
        <c:auto val="1"/>
        <c:lblAlgn val="ctr"/>
        <c:lblOffset val="100"/>
        <c:noMultiLvlLbl val="0"/>
      </c:catAx>
      <c:valAx>
        <c:axId val="2094774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6813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49</xdr:row>
      <xdr:rowOff>14287</xdr:rowOff>
    </xdr:from>
    <xdr:to>
      <xdr:col>13</xdr:col>
      <xdr:colOff>495300</xdr:colOff>
      <xdr:row>62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2822DAF-E8A7-48B5-B160-6D934E878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19050</xdr:colOff>
      <xdr:row>31</xdr:row>
      <xdr:rowOff>33337</xdr:rowOff>
    </xdr:from>
    <xdr:to>
      <xdr:col>14</xdr:col>
      <xdr:colOff>228600</xdr:colOff>
      <xdr:row>45</xdr:row>
      <xdr:rowOff>109537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96CDB3A-328A-4C28-BE8D-EE7B688A61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14287</xdr:colOff>
      <xdr:row>31</xdr:row>
      <xdr:rowOff>14287</xdr:rowOff>
    </xdr:from>
    <xdr:to>
      <xdr:col>22</xdr:col>
      <xdr:colOff>319087</xdr:colOff>
      <xdr:row>45</xdr:row>
      <xdr:rowOff>90487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AB502BA-9495-4A35-AC7D-2A09A36780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23812</xdr:colOff>
      <xdr:row>48</xdr:row>
      <xdr:rowOff>185737</xdr:rowOff>
    </xdr:from>
    <xdr:to>
      <xdr:col>22</xdr:col>
      <xdr:colOff>328612</xdr:colOff>
      <xdr:row>63</xdr:row>
      <xdr:rowOff>71437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F034615-0D2B-4AF5-8E01-CB9C43125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604837</xdr:colOff>
      <xdr:row>65</xdr:row>
      <xdr:rowOff>14287</xdr:rowOff>
    </xdr:from>
    <xdr:to>
      <xdr:col>14</xdr:col>
      <xdr:colOff>9525</xdr:colOff>
      <xdr:row>78</xdr:row>
      <xdr:rowOff>163830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19E5A20-4089-455F-B433-6501744F2D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14287</xdr:colOff>
      <xdr:row>65</xdr:row>
      <xdr:rowOff>14287</xdr:rowOff>
    </xdr:from>
    <xdr:to>
      <xdr:col>22</xdr:col>
      <xdr:colOff>319087</xdr:colOff>
      <xdr:row>79</xdr:row>
      <xdr:rowOff>90487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6D60B3B-7FEA-46C0-B44B-0B84373B0D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452437</xdr:colOff>
      <xdr:row>82</xdr:row>
      <xdr:rowOff>90487</xdr:rowOff>
    </xdr:from>
    <xdr:to>
      <xdr:col>14</xdr:col>
      <xdr:colOff>52387</xdr:colOff>
      <xdr:row>96</xdr:row>
      <xdr:rowOff>166687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B9CA77D-28D1-4DEB-9830-784CDAD72D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42862</xdr:colOff>
      <xdr:row>82</xdr:row>
      <xdr:rowOff>42862</xdr:rowOff>
    </xdr:from>
    <xdr:to>
      <xdr:col>22</xdr:col>
      <xdr:colOff>347662</xdr:colOff>
      <xdr:row>96</xdr:row>
      <xdr:rowOff>119062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97C14D0-DB04-49A6-BE4D-813D12C7F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9ACA9-5C9B-4B6E-9796-AE8F8AF54F1D}">
  <dimension ref="A1:AB97"/>
  <sheetViews>
    <sheetView tabSelected="1" topLeftCell="F1" workbookViewId="0">
      <selection activeCell="AB18" sqref="AB18:AB21"/>
    </sheetView>
  </sheetViews>
  <sheetFormatPr defaultRowHeight="14.5" x14ac:dyDescent="0.35"/>
  <cols>
    <col min="1" max="1" width="5.1796875" bestFit="1" customWidth="1"/>
    <col min="2" max="2" width="10.81640625" bestFit="1" customWidth="1"/>
    <col min="3" max="3" width="8.26953125" bestFit="1" customWidth="1"/>
    <col min="4" max="4" width="9.26953125" bestFit="1" customWidth="1"/>
    <col min="5" max="5" width="7.453125" bestFit="1" customWidth="1"/>
    <col min="8" max="9" width="9.81640625" bestFit="1" customWidth="1"/>
  </cols>
  <sheetData>
    <row r="1" spans="1:2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H1" s="7" t="s">
        <v>114</v>
      </c>
      <c r="I1" s="8" t="s">
        <v>115</v>
      </c>
      <c r="J1" s="7" t="s">
        <v>11</v>
      </c>
      <c r="K1" s="9" t="s">
        <v>116</v>
      </c>
      <c r="L1" s="9" t="s">
        <v>117</v>
      </c>
      <c r="M1" s="8" t="s">
        <v>118</v>
      </c>
      <c r="N1" s="7" t="s">
        <v>15</v>
      </c>
      <c r="O1" s="9" t="s">
        <v>116</v>
      </c>
      <c r="P1" s="9" t="s">
        <v>117</v>
      </c>
      <c r="Q1" s="8" t="s">
        <v>118</v>
      </c>
      <c r="S1" s="7" t="s">
        <v>114</v>
      </c>
      <c r="T1" s="8" t="s">
        <v>115</v>
      </c>
      <c r="U1" s="7" t="s">
        <v>15</v>
      </c>
      <c r="V1" s="9" t="s">
        <v>116</v>
      </c>
      <c r="W1" s="9" t="s">
        <v>117</v>
      </c>
      <c r="X1" s="8" t="s">
        <v>118</v>
      </c>
      <c r="Y1" s="7" t="s">
        <v>19</v>
      </c>
      <c r="Z1" s="9" t="s">
        <v>116</v>
      </c>
      <c r="AA1" s="9" t="s">
        <v>117</v>
      </c>
      <c r="AB1" s="8" t="s">
        <v>118</v>
      </c>
    </row>
    <row r="2" spans="1:28" x14ac:dyDescent="0.35">
      <c r="A2" t="s">
        <v>5</v>
      </c>
      <c r="B2" t="s">
        <v>6</v>
      </c>
      <c r="C2" t="s">
        <v>7</v>
      </c>
      <c r="D2">
        <v>1</v>
      </c>
      <c r="E2">
        <v>14.06</v>
      </c>
      <c r="H2" s="1" t="s">
        <v>6</v>
      </c>
      <c r="I2" s="3">
        <v>13.983333333333334</v>
      </c>
      <c r="J2" s="1">
        <v>21.92</v>
      </c>
      <c r="K2" s="2">
        <f>J2-I2</f>
        <v>7.9366666666666674</v>
      </c>
      <c r="L2" s="2">
        <f>K2-$K$2</f>
        <v>0</v>
      </c>
      <c r="M2" s="3">
        <f>2^-(L2)</f>
        <v>1</v>
      </c>
      <c r="N2" s="1">
        <v>19.989999999999998</v>
      </c>
      <c r="O2" s="2">
        <f>N2-I2</f>
        <v>6.0066666666666642</v>
      </c>
      <c r="P2" s="2">
        <f>O2-$O$2</f>
        <v>0</v>
      </c>
      <c r="Q2" s="3">
        <f>2^-(P2)</f>
        <v>1</v>
      </c>
      <c r="S2" s="1" t="s">
        <v>6</v>
      </c>
      <c r="T2" s="2">
        <v>13.770000000000001</v>
      </c>
      <c r="U2" s="2">
        <v>19.953333333333333</v>
      </c>
      <c r="V2" s="2">
        <f>U2-T2</f>
        <v>6.1833333333333318</v>
      </c>
      <c r="W2" s="2">
        <f>V2-$V$2</f>
        <v>0</v>
      </c>
      <c r="X2" s="3">
        <f>2^-(W2)</f>
        <v>1</v>
      </c>
      <c r="Y2" s="1"/>
      <c r="Z2" s="2"/>
      <c r="AA2" s="2"/>
      <c r="AB2" s="3"/>
    </row>
    <row r="3" spans="1:28" x14ac:dyDescent="0.35">
      <c r="A3" t="s">
        <v>8</v>
      </c>
      <c r="B3" t="s">
        <v>6</v>
      </c>
      <c r="C3" t="s">
        <v>7</v>
      </c>
      <c r="D3">
        <v>1</v>
      </c>
      <c r="E3">
        <v>13.92</v>
      </c>
      <c r="H3" s="1" t="s">
        <v>23</v>
      </c>
      <c r="I3" s="3">
        <v>14.546666666666667</v>
      </c>
      <c r="J3" s="1">
        <v>20.67</v>
      </c>
      <c r="K3" s="2">
        <f t="shared" ref="K3:K6" si="0">J3-I3</f>
        <v>6.1233333333333348</v>
      </c>
      <c r="L3" s="2">
        <f t="shared" ref="L3:L6" si="1">K3-$K$2</f>
        <v>-1.8133333333333326</v>
      </c>
      <c r="M3" s="3">
        <f t="shared" ref="M3:M6" si="2">2^-(L3)</f>
        <v>3.5145338088848526</v>
      </c>
      <c r="N3" s="1">
        <v>20.503333333333334</v>
      </c>
      <c r="O3" s="2">
        <f t="shared" ref="O3:O6" si="3">N3-I3</f>
        <v>5.956666666666667</v>
      </c>
      <c r="P3" s="2">
        <f t="shared" ref="P3:P6" si="4">O3-$O$2</f>
        <v>-4.9999999999997158E-2</v>
      </c>
      <c r="Q3" s="3">
        <f t="shared" ref="Q3:Q6" si="5">2^-(P3)</f>
        <v>1.0352649238413754</v>
      </c>
      <c r="S3" s="1" t="s">
        <v>23</v>
      </c>
      <c r="T3" s="2">
        <v>14.503333333333332</v>
      </c>
      <c r="U3" s="2">
        <v>20.709999999999997</v>
      </c>
      <c r="V3" s="2">
        <f t="shared" ref="V3:V6" si="6">U3-T3</f>
        <v>6.2066666666666652</v>
      </c>
      <c r="W3" s="2">
        <f t="shared" ref="W3:W6" si="7">V3-$V$2</f>
        <v>2.3333333333333428E-2</v>
      </c>
      <c r="X3" s="3">
        <f t="shared" ref="X3:X6" si="8">2^-(W3)</f>
        <v>0.98395665350811201</v>
      </c>
      <c r="Y3" s="1"/>
      <c r="Z3" s="2"/>
      <c r="AA3" s="2"/>
      <c r="AB3" s="3"/>
    </row>
    <row r="4" spans="1:28" x14ac:dyDescent="0.35">
      <c r="A4" t="s">
        <v>9</v>
      </c>
      <c r="B4" t="s">
        <v>6</v>
      </c>
      <c r="C4" t="s">
        <v>7</v>
      </c>
      <c r="D4">
        <v>1</v>
      </c>
      <c r="E4">
        <v>13.97</v>
      </c>
      <c r="F4">
        <f>AVERAGE(E2:E4)</f>
        <v>13.983333333333334</v>
      </c>
      <c r="H4" s="1" t="s">
        <v>36</v>
      </c>
      <c r="I4" s="3">
        <v>14.456666666666669</v>
      </c>
      <c r="J4" s="1">
        <v>21.39</v>
      </c>
      <c r="K4" s="2">
        <f t="shared" si="0"/>
        <v>6.9333333333333318</v>
      </c>
      <c r="L4" s="2">
        <f t="shared" si="1"/>
        <v>-1.0033333333333356</v>
      </c>
      <c r="M4" s="3">
        <f t="shared" si="2"/>
        <v>2.0046263236843487</v>
      </c>
      <c r="N4" s="1">
        <v>19.78</v>
      </c>
      <c r="O4" s="2">
        <f t="shared" si="3"/>
        <v>5.3233333333333324</v>
      </c>
      <c r="P4" s="2">
        <f t="shared" si="4"/>
        <v>-0.68333333333333179</v>
      </c>
      <c r="Q4" s="3">
        <f t="shared" si="5"/>
        <v>1.6058457637267511</v>
      </c>
      <c r="S4" s="1" t="s">
        <v>36</v>
      </c>
      <c r="T4" s="2">
        <v>14.37</v>
      </c>
      <c r="U4" s="2">
        <v>19.86</v>
      </c>
      <c r="V4" s="2">
        <f t="shared" si="6"/>
        <v>5.49</v>
      </c>
      <c r="W4" s="2">
        <f t="shared" si="7"/>
        <v>-0.69333333333333158</v>
      </c>
      <c r="X4" s="3">
        <f t="shared" si="8"/>
        <v>1.6170153043197222</v>
      </c>
      <c r="Y4" s="1"/>
      <c r="Z4" s="2"/>
      <c r="AA4" s="2"/>
      <c r="AB4" s="3"/>
    </row>
    <row r="5" spans="1:28" x14ac:dyDescent="0.35">
      <c r="A5" t="s">
        <v>10</v>
      </c>
      <c r="B5" t="s">
        <v>6</v>
      </c>
      <c r="C5" t="s">
        <v>11</v>
      </c>
      <c r="D5">
        <v>2</v>
      </c>
      <c r="E5">
        <v>22</v>
      </c>
      <c r="H5" s="1" t="s">
        <v>49</v>
      </c>
      <c r="I5" s="3">
        <v>14.63</v>
      </c>
      <c r="J5" s="1">
        <v>21.16</v>
      </c>
      <c r="K5" s="2">
        <f t="shared" si="0"/>
        <v>6.5299999999999994</v>
      </c>
      <c r="L5" s="2">
        <f t="shared" si="1"/>
        <v>-1.4066666666666681</v>
      </c>
      <c r="M5" s="3">
        <f t="shared" si="2"/>
        <v>2.6512388835730594</v>
      </c>
      <c r="N5" s="1">
        <v>20.683333333333334</v>
      </c>
      <c r="O5" s="2">
        <f t="shared" si="3"/>
        <v>6.0533333333333328</v>
      </c>
      <c r="P5" s="2">
        <f t="shared" si="4"/>
        <v>4.6666666666668633E-2</v>
      </c>
      <c r="Q5" s="3">
        <f t="shared" si="5"/>
        <v>0.96817069598288175</v>
      </c>
      <c r="S5" s="1" t="s">
        <v>49</v>
      </c>
      <c r="T5" s="2">
        <v>14.399999999999999</v>
      </c>
      <c r="U5" s="2">
        <v>20.59</v>
      </c>
      <c r="V5" s="2">
        <f t="shared" si="6"/>
        <v>6.1900000000000013</v>
      </c>
      <c r="W5" s="2">
        <f t="shared" si="7"/>
        <v>6.6666666666694852E-3</v>
      </c>
      <c r="X5" s="3">
        <f t="shared" si="8"/>
        <v>0.99538967910322707</v>
      </c>
      <c r="Y5" s="1"/>
      <c r="Z5" s="2"/>
      <c r="AA5" s="2"/>
      <c r="AB5" s="3"/>
    </row>
    <row r="6" spans="1:28" x14ac:dyDescent="0.35">
      <c r="A6" t="s">
        <v>12</v>
      </c>
      <c r="B6" t="s">
        <v>6</v>
      </c>
      <c r="C6" t="s">
        <v>11</v>
      </c>
      <c r="D6">
        <v>2</v>
      </c>
      <c r="E6">
        <v>21.64</v>
      </c>
      <c r="H6" s="4" t="s">
        <v>62</v>
      </c>
      <c r="I6" s="6">
        <v>14.393333333333333</v>
      </c>
      <c r="J6" s="4">
        <v>21.97</v>
      </c>
      <c r="K6" s="5">
        <f t="shared" si="0"/>
        <v>7.5766666666666662</v>
      </c>
      <c r="L6" s="5">
        <f t="shared" si="1"/>
        <v>-0.36000000000000121</v>
      </c>
      <c r="M6" s="6">
        <f t="shared" si="2"/>
        <v>1.2834258975629051</v>
      </c>
      <c r="N6" s="4">
        <v>19.783333333333331</v>
      </c>
      <c r="O6" s="5">
        <f t="shared" si="3"/>
        <v>5.3899999999999988</v>
      </c>
      <c r="P6" s="5">
        <f t="shared" si="4"/>
        <v>-0.61666666666666536</v>
      </c>
      <c r="Q6" s="6">
        <f t="shared" si="5"/>
        <v>1.5333283446695991</v>
      </c>
      <c r="S6" s="4" t="s">
        <v>62</v>
      </c>
      <c r="T6" s="5">
        <v>14.383333333333333</v>
      </c>
      <c r="U6" s="5">
        <v>20.21</v>
      </c>
      <c r="V6" s="2">
        <f t="shared" si="6"/>
        <v>5.826666666666668</v>
      </c>
      <c r="W6" s="2">
        <f t="shared" si="7"/>
        <v>-0.3566666666666638</v>
      </c>
      <c r="X6" s="3">
        <f t="shared" si="8"/>
        <v>1.2804639771506798</v>
      </c>
      <c r="Y6" s="4"/>
      <c r="Z6" s="5"/>
      <c r="AA6" s="5"/>
      <c r="AB6" s="6"/>
    </row>
    <row r="7" spans="1:28" x14ac:dyDescent="0.35">
      <c r="A7" t="s">
        <v>13</v>
      </c>
      <c r="B7" t="s">
        <v>6</v>
      </c>
      <c r="C7" t="s">
        <v>11</v>
      </c>
      <c r="D7">
        <v>2</v>
      </c>
      <c r="E7">
        <v>22.12</v>
      </c>
      <c r="F7">
        <f>AVERAGE(E5:E7)</f>
        <v>21.92</v>
      </c>
    </row>
    <row r="8" spans="1:28" x14ac:dyDescent="0.35">
      <c r="A8" t="s">
        <v>14</v>
      </c>
      <c r="B8" t="s">
        <v>6</v>
      </c>
      <c r="C8" t="s">
        <v>15</v>
      </c>
      <c r="D8">
        <v>3</v>
      </c>
      <c r="E8">
        <v>20</v>
      </c>
      <c r="Y8" s="2"/>
      <c r="Z8" s="2"/>
      <c r="AA8" s="2"/>
      <c r="AB8" s="2"/>
    </row>
    <row r="9" spans="1:28" x14ac:dyDescent="0.35">
      <c r="A9" t="s">
        <v>16</v>
      </c>
      <c r="B9" t="s">
        <v>6</v>
      </c>
      <c r="C9" t="s">
        <v>15</v>
      </c>
      <c r="D9">
        <v>3</v>
      </c>
      <c r="E9">
        <v>19.98</v>
      </c>
      <c r="H9" s="7" t="s">
        <v>114</v>
      </c>
      <c r="I9" s="8" t="s">
        <v>115</v>
      </c>
      <c r="J9" s="7" t="s">
        <v>19</v>
      </c>
      <c r="K9" s="9" t="s">
        <v>116</v>
      </c>
      <c r="L9" s="9" t="s">
        <v>117</v>
      </c>
      <c r="M9" s="8" t="s">
        <v>118</v>
      </c>
      <c r="N9" s="9" t="s">
        <v>89</v>
      </c>
      <c r="O9" s="9" t="s">
        <v>116</v>
      </c>
      <c r="P9" s="9" t="s">
        <v>117</v>
      </c>
      <c r="Q9" s="8" t="s">
        <v>118</v>
      </c>
      <c r="S9" s="7" t="s">
        <v>114</v>
      </c>
      <c r="T9" s="8" t="s">
        <v>115</v>
      </c>
      <c r="U9" s="9" t="s">
        <v>89</v>
      </c>
      <c r="V9" s="9" t="s">
        <v>116</v>
      </c>
      <c r="W9" s="9" t="s">
        <v>117</v>
      </c>
      <c r="X9" s="8" t="s">
        <v>118</v>
      </c>
      <c r="Y9" s="2"/>
      <c r="Z9" s="2"/>
      <c r="AA9" s="2"/>
      <c r="AB9" s="2"/>
    </row>
    <row r="10" spans="1:28" x14ac:dyDescent="0.35">
      <c r="A10" t="s">
        <v>17</v>
      </c>
      <c r="B10" t="s">
        <v>6</v>
      </c>
      <c r="C10" t="s">
        <v>15</v>
      </c>
      <c r="D10">
        <v>3</v>
      </c>
      <c r="E10">
        <v>19.989999999999998</v>
      </c>
      <c r="F10">
        <f>AVERAGE(E8:E10)</f>
        <v>19.989999999999998</v>
      </c>
      <c r="H10" s="1" t="s">
        <v>6</v>
      </c>
      <c r="I10" s="3">
        <v>13.983333333333334</v>
      </c>
      <c r="J10" s="1">
        <v>31.823333333333334</v>
      </c>
      <c r="K10" s="2">
        <f>J10-I10</f>
        <v>17.84</v>
      </c>
      <c r="L10" s="2">
        <f>K10-$K$10</f>
        <v>0</v>
      </c>
      <c r="M10" s="3">
        <f>2^-(L10)</f>
        <v>1</v>
      </c>
      <c r="N10" s="2">
        <v>32.64</v>
      </c>
      <c r="O10" s="2">
        <f>N10-I10</f>
        <v>18.656666666666666</v>
      </c>
      <c r="P10" s="2">
        <f>O10-$O$10</f>
        <v>0</v>
      </c>
      <c r="Q10" s="3">
        <f>2^-(P10)</f>
        <v>1</v>
      </c>
      <c r="S10" s="1" t="s">
        <v>6</v>
      </c>
      <c r="T10" s="2">
        <v>13.77</v>
      </c>
      <c r="U10" s="2">
        <v>32.806666666666665</v>
      </c>
      <c r="V10" s="2">
        <f>U10-T10</f>
        <v>19.036666666666665</v>
      </c>
      <c r="W10" s="2">
        <f>V10-$V$10</f>
        <v>0</v>
      </c>
      <c r="X10" s="3">
        <f>2^-(W10)</f>
        <v>1</v>
      </c>
      <c r="Y10" s="2"/>
      <c r="Z10" s="2"/>
      <c r="AA10" s="2"/>
      <c r="AB10" s="2"/>
    </row>
    <row r="11" spans="1:28" x14ac:dyDescent="0.35">
      <c r="A11" t="s">
        <v>18</v>
      </c>
      <c r="B11" t="s">
        <v>6</v>
      </c>
      <c r="C11" t="s">
        <v>19</v>
      </c>
      <c r="D11">
        <v>4</v>
      </c>
      <c r="E11">
        <v>32.299999999999997</v>
      </c>
      <c r="H11" s="1" t="s">
        <v>23</v>
      </c>
      <c r="I11" s="3">
        <v>14.546666666666667</v>
      </c>
      <c r="J11" s="1">
        <v>32.516666666666673</v>
      </c>
      <c r="K11" s="2">
        <f t="shared" ref="K11:K14" si="9">J11-I11</f>
        <v>17.970000000000006</v>
      </c>
      <c r="L11" s="2">
        <f t="shared" ref="L11:L14" si="10">K11-$K$10</f>
        <v>0.13000000000000611</v>
      </c>
      <c r="M11" s="3">
        <f t="shared" ref="M11:M14" si="11">2^-(L11)</f>
        <v>0.91383145022939671</v>
      </c>
      <c r="N11" s="2">
        <v>32.880000000000003</v>
      </c>
      <c r="O11" s="2">
        <f t="shared" ref="O11:O14" si="12">N11-I11</f>
        <v>18.333333333333336</v>
      </c>
      <c r="P11" s="2">
        <f t="shared" ref="P11:P14" si="13">O11-$O$10</f>
        <v>-0.32333333333333059</v>
      </c>
      <c r="Q11" s="3">
        <f t="shared" ref="Q11:Q14" si="14">2^-(P11)</f>
        <v>1.2512181394937474</v>
      </c>
      <c r="S11" s="1" t="s">
        <v>23</v>
      </c>
      <c r="T11" s="2">
        <v>14.503333333333332</v>
      </c>
      <c r="U11" s="2">
        <v>32.796666666666702</v>
      </c>
      <c r="V11" s="2">
        <f t="shared" ref="V11:V14" si="15">U11-T11</f>
        <v>18.293333333333372</v>
      </c>
      <c r="W11" s="2">
        <f t="shared" ref="W11:W14" si="16">V11-$V$10</f>
        <v>-0.74333333333329321</v>
      </c>
      <c r="X11" s="3">
        <f t="shared" ref="X11:X14" si="17">2^-(W11)</f>
        <v>1.6740392258768546</v>
      </c>
      <c r="Y11" s="2"/>
      <c r="Z11" s="2"/>
      <c r="AA11" s="2"/>
      <c r="AB11" s="2"/>
    </row>
    <row r="12" spans="1:28" x14ac:dyDescent="0.35">
      <c r="A12" t="s">
        <v>20</v>
      </c>
      <c r="B12" t="s">
        <v>6</v>
      </c>
      <c r="C12" t="s">
        <v>19</v>
      </c>
      <c r="D12">
        <v>4</v>
      </c>
      <c r="E12">
        <v>31.89</v>
      </c>
      <c r="H12" s="1" t="s">
        <v>36</v>
      </c>
      <c r="I12" s="3">
        <v>14.456666666666669</v>
      </c>
      <c r="J12" s="1">
        <v>31.733333333333334</v>
      </c>
      <c r="K12" s="2">
        <f t="shared" si="9"/>
        <v>17.276666666666664</v>
      </c>
      <c r="L12" s="2">
        <f t="shared" si="10"/>
        <v>-0.56333333333333613</v>
      </c>
      <c r="M12" s="3">
        <f t="shared" si="11"/>
        <v>1.4776794405896319</v>
      </c>
      <c r="N12" s="2">
        <v>31.923333333333332</v>
      </c>
      <c r="O12" s="2">
        <f t="shared" si="12"/>
        <v>17.466666666666661</v>
      </c>
      <c r="P12" s="2">
        <f t="shared" si="13"/>
        <v>-1.1900000000000048</v>
      </c>
      <c r="Q12" s="3">
        <f t="shared" si="14"/>
        <v>2.2815274317368548</v>
      </c>
      <c r="S12" s="1" t="s">
        <v>36</v>
      </c>
      <c r="T12" s="2">
        <v>14.37</v>
      </c>
      <c r="U12" s="2">
        <v>32.68333333333333</v>
      </c>
      <c r="V12" s="2">
        <f t="shared" si="15"/>
        <v>18.313333333333333</v>
      </c>
      <c r="W12" s="2">
        <f t="shared" si="16"/>
        <v>-0.72333333333333272</v>
      </c>
      <c r="X12" s="3">
        <f t="shared" si="17"/>
        <v>1.6509922331645448</v>
      </c>
      <c r="Y12" s="2"/>
      <c r="Z12" s="2"/>
      <c r="AA12" s="2"/>
      <c r="AB12" s="2"/>
    </row>
    <row r="13" spans="1:28" x14ac:dyDescent="0.35">
      <c r="A13" t="s">
        <v>21</v>
      </c>
      <c r="B13" t="s">
        <v>6</v>
      </c>
      <c r="C13" t="s">
        <v>19</v>
      </c>
      <c r="D13">
        <v>4</v>
      </c>
      <c r="E13">
        <v>31.28</v>
      </c>
      <c r="F13">
        <f>AVERAGE(E11:E13)</f>
        <v>31.823333333333334</v>
      </c>
      <c r="H13" s="1" t="s">
        <v>49</v>
      </c>
      <c r="I13" s="3">
        <v>14.63</v>
      </c>
      <c r="J13" s="1">
        <v>31.103333333333335</v>
      </c>
      <c r="K13" s="2">
        <f t="shared" si="9"/>
        <v>16.473333333333336</v>
      </c>
      <c r="L13" s="2">
        <f t="shared" si="10"/>
        <v>-1.3666666666666636</v>
      </c>
      <c r="M13" s="3">
        <f t="shared" si="11"/>
        <v>2.5787406168791529</v>
      </c>
      <c r="N13" s="2">
        <v>32.676666666666669</v>
      </c>
      <c r="O13" s="2">
        <f t="shared" si="12"/>
        <v>18.046666666666667</v>
      </c>
      <c r="P13" s="2">
        <f t="shared" si="13"/>
        <v>-0.60999999999999943</v>
      </c>
      <c r="Q13" s="3">
        <f t="shared" si="14"/>
        <v>1.5262592089605584</v>
      </c>
      <c r="S13" s="1" t="s">
        <v>49</v>
      </c>
      <c r="T13" s="2">
        <v>14.399999999999999</v>
      </c>
      <c r="U13" s="2">
        <v>32.826666666666704</v>
      </c>
      <c r="V13" s="2">
        <f t="shared" si="15"/>
        <v>18.426666666666705</v>
      </c>
      <c r="W13" s="2">
        <f t="shared" si="16"/>
        <v>-0.60999999999996035</v>
      </c>
      <c r="X13" s="3">
        <f t="shared" si="17"/>
        <v>1.5262592089605171</v>
      </c>
      <c r="Y13" s="2"/>
      <c r="Z13" s="2"/>
      <c r="AA13" s="2"/>
      <c r="AB13" s="2"/>
    </row>
    <row r="14" spans="1:28" x14ac:dyDescent="0.35">
      <c r="A14" t="s">
        <v>22</v>
      </c>
      <c r="B14" t="s">
        <v>23</v>
      </c>
      <c r="C14" t="s">
        <v>7</v>
      </c>
      <c r="D14">
        <v>5</v>
      </c>
      <c r="E14">
        <v>14.61</v>
      </c>
      <c r="H14" s="4" t="s">
        <v>62</v>
      </c>
      <c r="I14" s="6">
        <v>14.393333333333333</v>
      </c>
      <c r="J14" s="4">
        <v>30.58</v>
      </c>
      <c r="K14" s="2">
        <f t="shared" si="9"/>
        <v>16.186666666666667</v>
      </c>
      <c r="L14" s="2">
        <f t="shared" si="10"/>
        <v>-1.6533333333333324</v>
      </c>
      <c r="M14" s="3">
        <f t="shared" si="11"/>
        <v>3.1455958715759222</v>
      </c>
      <c r="N14" s="5">
        <v>31.706666666666667</v>
      </c>
      <c r="O14" s="2">
        <f t="shared" si="12"/>
        <v>17.313333333333333</v>
      </c>
      <c r="P14" s="2">
        <f t="shared" si="13"/>
        <v>-1.3433333333333337</v>
      </c>
      <c r="Q14" s="3">
        <f t="shared" si="14"/>
        <v>2.5373689876498617</v>
      </c>
      <c r="S14" s="4" t="s">
        <v>62</v>
      </c>
      <c r="T14" s="5">
        <v>14.383333333333333</v>
      </c>
      <c r="U14" s="5">
        <v>33.226666666666667</v>
      </c>
      <c r="V14" s="2">
        <f t="shared" si="15"/>
        <v>18.843333333333334</v>
      </c>
      <c r="W14" s="2">
        <f t="shared" si="16"/>
        <v>-0.19333333333333158</v>
      </c>
      <c r="X14" s="3">
        <f t="shared" si="17"/>
        <v>1.1434024869669044</v>
      </c>
      <c r="Y14" s="2"/>
      <c r="Z14" s="2"/>
      <c r="AA14" s="2"/>
      <c r="AB14" s="2"/>
    </row>
    <row r="15" spans="1:28" x14ac:dyDescent="0.35">
      <c r="A15" t="s">
        <v>24</v>
      </c>
      <c r="B15" t="s">
        <v>23</v>
      </c>
      <c r="C15" t="s">
        <v>7</v>
      </c>
      <c r="D15">
        <v>5</v>
      </c>
      <c r="E15">
        <v>14.48</v>
      </c>
      <c r="Y15" s="2"/>
      <c r="Z15" s="2"/>
      <c r="AA15" s="2"/>
      <c r="AB15" s="2"/>
    </row>
    <row r="16" spans="1:28" x14ac:dyDescent="0.35">
      <c r="A16" t="s">
        <v>25</v>
      </c>
      <c r="B16" t="s">
        <v>23</v>
      </c>
      <c r="C16" t="s">
        <v>7</v>
      </c>
      <c r="D16">
        <v>5</v>
      </c>
      <c r="E16">
        <v>14.55</v>
      </c>
      <c r="F16">
        <f>AVERAGE(E14:E16)</f>
        <v>14.546666666666667</v>
      </c>
      <c r="Y16" s="2"/>
      <c r="Z16" s="2"/>
      <c r="AA16" s="2"/>
      <c r="AB16" s="2"/>
    </row>
    <row r="17" spans="1:28" x14ac:dyDescent="0.35">
      <c r="A17" t="s">
        <v>26</v>
      </c>
      <c r="B17" t="s">
        <v>23</v>
      </c>
      <c r="C17" t="s">
        <v>11</v>
      </c>
      <c r="D17">
        <v>6</v>
      </c>
      <c r="E17">
        <v>20.74</v>
      </c>
      <c r="H17" s="7" t="s">
        <v>114</v>
      </c>
      <c r="I17" s="9" t="s">
        <v>115</v>
      </c>
      <c r="J17" s="9" t="s">
        <v>119</v>
      </c>
      <c r="K17" s="9" t="s">
        <v>116</v>
      </c>
      <c r="L17" s="9" t="s">
        <v>117</v>
      </c>
      <c r="M17" s="9" t="s">
        <v>118</v>
      </c>
      <c r="N17" s="9" t="s">
        <v>120</v>
      </c>
      <c r="O17" s="9" t="s">
        <v>116</v>
      </c>
      <c r="P17" s="9" t="s">
        <v>117</v>
      </c>
      <c r="Q17" s="8" t="s">
        <v>118</v>
      </c>
      <c r="S17" s="7" t="s">
        <v>114</v>
      </c>
      <c r="T17" s="8" t="s">
        <v>115</v>
      </c>
      <c r="U17" s="7" t="s">
        <v>15</v>
      </c>
      <c r="V17" s="9" t="s">
        <v>116</v>
      </c>
      <c r="W17" s="9" t="s">
        <v>117</v>
      </c>
      <c r="X17" s="8" t="s">
        <v>118</v>
      </c>
      <c r="Y17" s="7" t="s">
        <v>19</v>
      </c>
      <c r="Z17" s="9" t="s">
        <v>116</v>
      </c>
      <c r="AA17" s="9" t="s">
        <v>117</v>
      </c>
      <c r="AB17" s="8" t="s">
        <v>118</v>
      </c>
    </row>
    <row r="18" spans="1:28" x14ac:dyDescent="0.35">
      <c r="A18" t="s">
        <v>27</v>
      </c>
      <c r="B18" t="s">
        <v>23</v>
      </c>
      <c r="C18" t="s">
        <v>11</v>
      </c>
      <c r="D18">
        <v>6</v>
      </c>
      <c r="E18">
        <v>20.57</v>
      </c>
      <c r="H18" s="1" t="s">
        <v>6</v>
      </c>
      <c r="I18" s="2">
        <v>13.693333333333333</v>
      </c>
      <c r="J18" s="2">
        <v>22.473333333333333</v>
      </c>
      <c r="K18" s="2">
        <f>J18-I18</f>
        <v>8.7799999999999994</v>
      </c>
      <c r="L18" s="2">
        <f>K18-$K$18</f>
        <v>0</v>
      </c>
      <c r="M18" s="2">
        <f>2^-(L18)</f>
        <v>1</v>
      </c>
      <c r="N18" s="2">
        <v>15.66</v>
      </c>
      <c r="O18" s="2">
        <f>N18-I18</f>
        <v>1.9666666666666668</v>
      </c>
      <c r="P18" s="2">
        <f>O18-$O$18</f>
        <v>0</v>
      </c>
      <c r="Q18" s="3">
        <f>2^-(P18)</f>
        <v>1</v>
      </c>
      <c r="S18" s="1" t="s">
        <v>6</v>
      </c>
      <c r="T18" s="10">
        <v>12.89</v>
      </c>
      <c r="U18" s="11">
        <v>18.983333333333299</v>
      </c>
      <c r="V18" s="2">
        <f>U18-T18</f>
        <v>6.0933333333332982</v>
      </c>
      <c r="W18" s="2">
        <f>V18-$V$18</f>
        <v>0</v>
      </c>
      <c r="X18" s="3">
        <f>2^-(W18)</f>
        <v>1</v>
      </c>
      <c r="Y18" s="12">
        <v>29.77</v>
      </c>
      <c r="Z18" s="2">
        <f>Y18-T18</f>
        <v>16.88</v>
      </c>
      <c r="AA18" s="2">
        <f>Z18-$Z$18</f>
        <v>0</v>
      </c>
      <c r="AB18" s="3">
        <f>2^-(AA18)</f>
        <v>1</v>
      </c>
    </row>
    <row r="19" spans="1:28" x14ac:dyDescent="0.35">
      <c r="A19" t="s">
        <v>28</v>
      </c>
      <c r="B19" t="s">
        <v>23</v>
      </c>
      <c r="C19" t="s">
        <v>11</v>
      </c>
      <c r="D19">
        <v>6</v>
      </c>
      <c r="E19">
        <v>20.7</v>
      </c>
      <c r="F19">
        <f>AVERAGE(E17:E19)</f>
        <v>20.67</v>
      </c>
      <c r="H19" s="1" t="s">
        <v>23</v>
      </c>
      <c r="I19" s="2">
        <v>14.553333333333333</v>
      </c>
      <c r="J19" s="2">
        <v>22.430000000000003</v>
      </c>
      <c r="K19" s="2">
        <f t="shared" ref="K19:K22" si="18">J19-I19</f>
        <v>7.8766666666666705</v>
      </c>
      <c r="L19" s="2">
        <f t="shared" ref="L19:L22" si="19">K19-$K$18</f>
        <v>-0.90333333333332888</v>
      </c>
      <c r="M19" s="2">
        <f t="shared" ref="M19:M22" si="20">2^-(L19)</f>
        <v>1.8703824957006316</v>
      </c>
      <c r="N19" s="2">
        <v>15.893333333333333</v>
      </c>
      <c r="O19" s="2">
        <f t="shared" ref="O19:O22" si="21">N19-I19</f>
        <v>1.3399999999999999</v>
      </c>
      <c r="P19" s="2">
        <f t="shared" ref="P19:P22" si="22">O19-$O$18</f>
        <v>-0.62666666666666693</v>
      </c>
      <c r="Q19" s="3">
        <f t="shared" ref="Q19:Q22" si="23">2^-(P19)</f>
        <v>1.5439934867243361</v>
      </c>
      <c r="S19" s="1" t="s">
        <v>23</v>
      </c>
      <c r="T19" s="13">
        <v>14.596666666666666</v>
      </c>
      <c r="U19" s="14">
        <v>20.7</v>
      </c>
      <c r="V19" s="2">
        <f t="shared" ref="V19:V21" si="24">U19-T19</f>
        <v>6.1033333333333335</v>
      </c>
      <c r="W19" s="2">
        <f t="shared" ref="W19:W21" si="25">V19-$V$18</f>
        <v>1.0000000000035314E-2</v>
      </c>
      <c r="X19" s="3">
        <f t="shared" ref="X19:X21" si="26">2^-(W19)</f>
        <v>0.9930924954370115</v>
      </c>
      <c r="Y19" s="15">
        <v>29.409999999999997</v>
      </c>
      <c r="Z19" s="2">
        <f t="shared" ref="Z19:Z21" si="27">Y19-T19</f>
        <v>14.813333333333331</v>
      </c>
      <c r="AA19" s="2">
        <f t="shared" ref="AA19:AA21" si="28">Z19-$Z$18</f>
        <v>-2.0666666666666682</v>
      </c>
      <c r="AB19" s="3">
        <f t="shared" ref="AB19:AB21" si="29">2^-(AA19)</f>
        <v>4.1891764912825105</v>
      </c>
    </row>
    <row r="20" spans="1:28" x14ac:dyDescent="0.35">
      <c r="A20" t="s">
        <v>29</v>
      </c>
      <c r="B20" t="s">
        <v>23</v>
      </c>
      <c r="C20" t="s">
        <v>15</v>
      </c>
      <c r="D20">
        <v>7</v>
      </c>
      <c r="E20">
        <v>20.48</v>
      </c>
      <c r="H20" s="1" t="s">
        <v>36</v>
      </c>
      <c r="I20" s="2">
        <v>14.393333333333333</v>
      </c>
      <c r="J20" s="2">
        <v>22.566666666666666</v>
      </c>
      <c r="K20" s="2">
        <f t="shared" si="18"/>
        <v>8.1733333333333338</v>
      </c>
      <c r="L20" s="2">
        <f t="shared" si="19"/>
        <v>-0.60666666666666558</v>
      </c>
      <c r="M20" s="2">
        <f t="shared" si="20"/>
        <v>1.522736872132272</v>
      </c>
      <c r="N20" s="2">
        <v>15.506666666666668</v>
      </c>
      <c r="O20" s="2">
        <f t="shared" si="21"/>
        <v>1.1133333333333351</v>
      </c>
      <c r="P20" s="2">
        <f t="shared" si="22"/>
        <v>-0.85333333333333172</v>
      </c>
      <c r="Q20" s="3">
        <f t="shared" si="23"/>
        <v>1.8066704015823625</v>
      </c>
      <c r="S20" s="1" t="s">
        <v>49</v>
      </c>
      <c r="T20" s="16">
        <v>12.74</v>
      </c>
      <c r="U20" s="17">
        <v>19.489999999999998</v>
      </c>
      <c r="V20" s="2">
        <f t="shared" si="24"/>
        <v>6.7499999999999982</v>
      </c>
      <c r="W20" s="2">
        <f t="shared" si="25"/>
        <v>0.65666666666670004</v>
      </c>
      <c r="X20" s="3">
        <f t="shared" si="26"/>
        <v>0.63434224691245067</v>
      </c>
      <c r="Y20" s="18">
        <v>27.436666666666699</v>
      </c>
      <c r="Z20" s="2">
        <f t="shared" si="27"/>
        <v>14.696666666666699</v>
      </c>
      <c r="AA20" s="2">
        <f t="shared" si="28"/>
        <v>-2.1833333333332998</v>
      </c>
      <c r="AB20" s="3">
        <f t="shared" si="29"/>
        <v>4.5420177162834046</v>
      </c>
    </row>
    <row r="21" spans="1:28" x14ac:dyDescent="0.35">
      <c r="A21" t="s">
        <v>30</v>
      </c>
      <c r="B21" t="s">
        <v>23</v>
      </c>
      <c r="C21" t="s">
        <v>15</v>
      </c>
      <c r="D21">
        <v>7</v>
      </c>
      <c r="E21">
        <v>20.53</v>
      </c>
      <c r="H21" s="1" t="s">
        <v>49</v>
      </c>
      <c r="I21" s="2">
        <v>14.426666666666668</v>
      </c>
      <c r="J21" s="2">
        <v>24.066666666666666</v>
      </c>
      <c r="K21" s="2">
        <f t="shared" si="18"/>
        <v>9.6399999999999988</v>
      </c>
      <c r="L21" s="2">
        <f t="shared" si="19"/>
        <v>0.85999999999999943</v>
      </c>
      <c r="M21" s="2">
        <f t="shared" si="20"/>
        <v>0.55095255793830566</v>
      </c>
      <c r="N21" s="2">
        <v>15.473333333333334</v>
      </c>
      <c r="O21" s="2">
        <f t="shared" si="21"/>
        <v>1.0466666666666669</v>
      </c>
      <c r="P21" s="2">
        <f t="shared" si="22"/>
        <v>-0.91999999999999993</v>
      </c>
      <c r="Q21" s="3">
        <f t="shared" si="23"/>
        <v>1.8921152934511918</v>
      </c>
      <c r="S21" s="4" t="s">
        <v>62</v>
      </c>
      <c r="T21" s="19">
        <v>12.799999999999999</v>
      </c>
      <c r="U21" s="20">
        <v>19.133333333333329</v>
      </c>
      <c r="V21" s="2">
        <f t="shared" si="24"/>
        <v>6.3333333333333304</v>
      </c>
      <c r="W21" s="2">
        <f t="shared" si="25"/>
        <v>0.24000000000003219</v>
      </c>
      <c r="X21" s="3">
        <f t="shared" si="26"/>
        <v>0.84674531236250827</v>
      </c>
      <c r="Y21" s="21">
        <v>28.506666666666671</v>
      </c>
      <c r="Z21" s="2">
        <f t="shared" si="27"/>
        <v>15.706666666666672</v>
      </c>
      <c r="AA21" s="2">
        <f t="shared" si="28"/>
        <v>-1.1733333333333267</v>
      </c>
      <c r="AB21" s="3">
        <f t="shared" si="29"/>
        <v>2.2553218540915982</v>
      </c>
    </row>
    <row r="22" spans="1:28" x14ac:dyDescent="0.35">
      <c r="A22" t="s">
        <v>31</v>
      </c>
      <c r="B22" t="s">
        <v>23</v>
      </c>
      <c r="C22" t="s">
        <v>15</v>
      </c>
      <c r="D22">
        <v>7</v>
      </c>
      <c r="E22">
        <v>20.5</v>
      </c>
      <c r="F22">
        <f>AVERAGE(E20:E22)</f>
        <v>20.503333333333334</v>
      </c>
      <c r="H22" s="4" t="s">
        <v>62</v>
      </c>
      <c r="I22" s="5">
        <v>14.290000000000001</v>
      </c>
      <c r="J22" s="5">
        <v>23.066666666666666</v>
      </c>
      <c r="K22" s="5">
        <f t="shared" si="18"/>
        <v>8.7766666666666655</v>
      </c>
      <c r="L22" s="5">
        <f t="shared" si="19"/>
        <v>-3.3333333333338544E-3</v>
      </c>
      <c r="M22" s="5">
        <f t="shared" si="20"/>
        <v>1.0023131618421732</v>
      </c>
      <c r="N22" s="5">
        <v>15.486666666666666</v>
      </c>
      <c r="O22" s="2">
        <f t="shared" si="21"/>
        <v>1.1966666666666654</v>
      </c>
      <c r="P22" s="2">
        <f t="shared" si="22"/>
        <v>-0.77000000000000135</v>
      </c>
      <c r="Q22" s="3">
        <f t="shared" si="23"/>
        <v>1.705269783535915</v>
      </c>
    </row>
    <row r="23" spans="1:28" x14ac:dyDescent="0.35">
      <c r="A23" t="s">
        <v>32</v>
      </c>
      <c r="B23" t="s">
        <v>23</v>
      </c>
      <c r="C23" t="s">
        <v>19</v>
      </c>
      <c r="D23">
        <v>8</v>
      </c>
      <c r="E23">
        <v>32.03</v>
      </c>
    </row>
    <row r="24" spans="1:28" x14ac:dyDescent="0.35">
      <c r="A24" t="s">
        <v>33</v>
      </c>
      <c r="B24" t="s">
        <v>23</v>
      </c>
      <c r="C24" t="s">
        <v>19</v>
      </c>
      <c r="D24">
        <v>8</v>
      </c>
      <c r="E24">
        <v>32.200000000000003</v>
      </c>
    </row>
    <row r="25" spans="1:28" x14ac:dyDescent="0.35">
      <c r="A25" t="s">
        <v>34</v>
      </c>
      <c r="B25" t="s">
        <v>23</v>
      </c>
      <c r="C25" t="s">
        <v>19</v>
      </c>
      <c r="D25">
        <v>8</v>
      </c>
      <c r="E25">
        <v>33.32</v>
      </c>
      <c r="F25">
        <f>AVERAGE(E23:E25)</f>
        <v>32.516666666666673</v>
      </c>
      <c r="H25" s="7" t="s">
        <v>114</v>
      </c>
      <c r="I25" s="9" t="s">
        <v>115</v>
      </c>
      <c r="J25" s="9" t="s">
        <v>121</v>
      </c>
      <c r="K25" s="9" t="s">
        <v>116</v>
      </c>
      <c r="L25" s="9" t="s">
        <v>117</v>
      </c>
      <c r="M25" s="9" t="s">
        <v>118</v>
      </c>
      <c r="N25" s="9" t="s">
        <v>122</v>
      </c>
      <c r="O25" s="9" t="s">
        <v>116</v>
      </c>
      <c r="P25" s="9" t="s">
        <v>117</v>
      </c>
      <c r="Q25" s="8" t="s">
        <v>118</v>
      </c>
    </row>
    <row r="26" spans="1:28" x14ac:dyDescent="0.35">
      <c r="A26" t="s">
        <v>35</v>
      </c>
      <c r="B26" t="s">
        <v>36</v>
      </c>
      <c r="C26" t="s">
        <v>7</v>
      </c>
      <c r="D26">
        <v>9</v>
      </c>
      <c r="E26">
        <v>14.48</v>
      </c>
      <c r="H26" s="1" t="s">
        <v>6</v>
      </c>
      <c r="I26" s="2">
        <v>13.693333333333333</v>
      </c>
      <c r="J26" s="2">
        <v>19.77</v>
      </c>
      <c r="K26" s="2">
        <f>J26-I26</f>
        <v>6.0766666666666662</v>
      </c>
      <c r="L26" s="2">
        <f>K26-$K$26</f>
        <v>0</v>
      </c>
      <c r="M26" s="2">
        <f>2^-(L26)</f>
        <v>1</v>
      </c>
      <c r="N26" s="2">
        <v>21.400000000000002</v>
      </c>
      <c r="O26" s="2">
        <f>N26-I26</f>
        <v>7.7066666666666688</v>
      </c>
      <c r="P26" s="2">
        <f>O26-$O$26</f>
        <v>0</v>
      </c>
      <c r="Q26" s="3">
        <f>2^-(P26)</f>
        <v>1</v>
      </c>
    </row>
    <row r="27" spans="1:28" x14ac:dyDescent="0.35">
      <c r="A27" t="s">
        <v>37</v>
      </c>
      <c r="B27" t="s">
        <v>36</v>
      </c>
      <c r="C27" t="s">
        <v>7</v>
      </c>
      <c r="D27">
        <v>9</v>
      </c>
      <c r="E27">
        <v>14.46</v>
      </c>
      <c r="H27" s="1" t="s">
        <v>23</v>
      </c>
      <c r="I27" s="2">
        <v>14.553333333333333</v>
      </c>
      <c r="J27" s="2">
        <v>19.783333333333331</v>
      </c>
      <c r="K27" s="2">
        <f t="shared" ref="K27:K30" si="30">J27-I27</f>
        <v>5.2299999999999986</v>
      </c>
      <c r="L27" s="2">
        <f t="shared" ref="L27:L30" si="31">K27-$K$26</f>
        <v>-0.84666666666666757</v>
      </c>
      <c r="M27" s="2">
        <f t="shared" ref="M27:M30" si="32">2^-(L27)</f>
        <v>1.7983410712763728</v>
      </c>
      <c r="N27" s="2">
        <v>22.283333333333331</v>
      </c>
      <c r="O27" s="2">
        <f t="shared" ref="O27:O30" si="33">N27-I27</f>
        <v>7.7299999999999986</v>
      </c>
      <c r="P27" s="2">
        <f t="shared" ref="P27:P30" si="34">O27-$O$26</f>
        <v>2.3333333333329875E-2</v>
      </c>
      <c r="Q27" s="3">
        <f t="shared" ref="Q27:Q30" si="35">2^-(P27)</f>
        <v>0.98395665350811434</v>
      </c>
    </row>
    <row r="28" spans="1:28" x14ac:dyDescent="0.35">
      <c r="A28" t="s">
        <v>38</v>
      </c>
      <c r="B28" t="s">
        <v>36</v>
      </c>
      <c r="C28" t="s">
        <v>7</v>
      </c>
      <c r="D28">
        <v>9</v>
      </c>
      <c r="E28">
        <v>14.43</v>
      </c>
      <c r="F28">
        <f>AVERAGE(E26:E28)</f>
        <v>14.456666666666669</v>
      </c>
      <c r="H28" s="1" t="s">
        <v>36</v>
      </c>
      <c r="I28" s="2">
        <v>14.393333333333333</v>
      </c>
      <c r="J28" s="2">
        <v>19.930000000000003</v>
      </c>
      <c r="K28" s="2">
        <f t="shared" si="30"/>
        <v>5.5366666666666706</v>
      </c>
      <c r="L28" s="2">
        <f t="shared" si="31"/>
        <v>-0.53999999999999559</v>
      </c>
      <c r="M28" s="2">
        <f t="shared" si="32"/>
        <v>1.4539725173203062</v>
      </c>
      <c r="N28" s="2">
        <v>21.963333333333335</v>
      </c>
      <c r="O28" s="2">
        <f t="shared" si="33"/>
        <v>7.5700000000000021</v>
      </c>
      <c r="P28" s="2">
        <f t="shared" si="34"/>
        <v>-0.13666666666666671</v>
      </c>
      <c r="Q28" s="3">
        <f t="shared" si="35"/>
        <v>1.0993621133851976</v>
      </c>
    </row>
    <row r="29" spans="1:28" x14ac:dyDescent="0.35">
      <c r="A29" t="s">
        <v>39</v>
      </c>
      <c r="B29" t="s">
        <v>36</v>
      </c>
      <c r="C29" t="s">
        <v>11</v>
      </c>
      <c r="D29">
        <v>10</v>
      </c>
      <c r="E29">
        <v>21.38</v>
      </c>
      <c r="H29" s="1" t="s">
        <v>49</v>
      </c>
      <c r="I29" s="2">
        <v>14.426666666666668</v>
      </c>
      <c r="J29" s="2">
        <v>19.183333333333302</v>
      </c>
      <c r="K29" s="2">
        <f t="shared" si="30"/>
        <v>4.756666666666634</v>
      </c>
      <c r="L29" s="2">
        <f t="shared" si="31"/>
        <v>-1.3200000000000323</v>
      </c>
      <c r="M29" s="2">
        <f t="shared" si="32"/>
        <v>2.4966610978032797</v>
      </c>
      <c r="N29" s="2">
        <v>22.11</v>
      </c>
      <c r="O29" s="2">
        <f t="shared" si="33"/>
        <v>7.6833333333333318</v>
      </c>
      <c r="P29" s="2">
        <f t="shared" si="34"/>
        <v>-2.3333333333336981E-2</v>
      </c>
      <c r="Q29" s="3">
        <f t="shared" si="35"/>
        <v>1.0163049321681914</v>
      </c>
    </row>
    <row r="30" spans="1:28" x14ac:dyDescent="0.35">
      <c r="A30" t="s">
        <v>40</v>
      </c>
      <c r="B30" t="s">
        <v>36</v>
      </c>
      <c r="C30" t="s">
        <v>11</v>
      </c>
      <c r="D30">
        <v>10</v>
      </c>
      <c r="E30">
        <v>21.35</v>
      </c>
      <c r="H30" s="4" t="s">
        <v>62</v>
      </c>
      <c r="I30" s="5">
        <v>14.290000000000001</v>
      </c>
      <c r="J30" s="5">
        <v>19.62</v>
      </c>
      <c r="K30" s="5">
        <f t="shared" si="30"/>
        <v>5.33</v>
      </c>
      <c r="L30" s="5">
        <f t="shared" si="31"/>
        <v>-0.74666666666666615</v>
      </c>
      <c r="M30" s="5">
        <f t="shared" si="32"/>
        <v>1.6779115495364996</v>
      </c>
      <c r="N30" s="5">
        <v>21.566666666666666</v>
      </c>
      <c r="O30" s="5">
        <f t="shared" si="33"/>
        <v>7.2766666666666655</v>
      </c>
      <c r="P30" s="5">
        <f t="shared" si="34"/>
        <v>-0.43000000000000327</v>
      </c>
      <c r="Q30" s="6">
        <f t="shared" si="35"/>
        <v>1.3472335768656933</v>
      </c>
    </row>
    <row r="31" spans="1:28" x14ac:dyDescent="0.35">
      <c r="A31" t="s">
        <v>41</v>
      </c>
      <c r="B31" t="s">
        <v>36</v>
      </c>
      <c r="C31" t="s">
        <v>11</v>
      </c>
      <c r="D31">
        <v>10</v>
      </c>
      <c r="E31">
        <v>21.44</v>
      </c>
      <c r="F31">
        <f>AVERAGE(E29:E31)</f>
        <v>21.39</v>
      </c>
    </row>
    <row r="32" spans="1:28" x14ac:dyDescent="0.35">
      <c r="A32" t="s">
        <v>42</v>
      </c>
      <c r="B32" t="s">
        <v>36</v>
      </c>
      <c r="C32" t="s">
        <v>15</v>
      </c>
      <c r="D32">
        <v>11</v>
      </c>
      <c r="E32">
        <v>19.809999999999999</v>
      </c>
    </row>
    <row r="33" spans="1:6" x14ac:dyDescent="0.35">
      <c r="A33" t="s">
        <v>43</v>
      </c>
      <c r="B33" t="s">
        <v>36</v>
      </c>
      <c r="C33" t="s">
        <v>15</v>
      </c>
      <c r="D33">
        <v>11</v>
      </c>
      <c r="E33">
        <v>19.78</v>
      </c>
    </row>
    <row r="34" spans="1:6" x14ac:dyDescent="0.35">
      <c r="A34" t="s">
        <v>44</v>
      </c>
      <c r="B34" t="s">
        <v>36</v>
      </c>
      <c r="C34" t="s">
        <v>15</v>
      </c>
      <c r="D34">
        <v>11</v>
      </c>
      <c r="E34">
        <v>19.75</v>
      </c>
      <c r="F34">
        <f>AVERAGE(E32:E34)</f>
        <v>19.78</v>
      </c>
    </row>
    <row r="35" spans="1:6" x14ac:dyDescent="0.35">
      <c r="A35" t="s">
        <v>45</v>
      </c>
      <c r="B35" t="s">
        <v>36</v>
      </c>
      <c r="C35" t="s">
        <v>19</v>
      </c>
      <c r="D35">
        <v>12</v>
      </c>
      <c r="E35">
        <v>31.7</v>
      </c>
    </row>
    <row r="36" spans="1:6" x14ac:dyDescent="0.35">
      <c r="A36" t="s">
        <v>46</v>
      </c>
      <c r="B36" t="s">
        <v>36</v>
      </c>
      <c r="C36" t="s">
        <v>19</v>
      </c>
      <c r="D36">
        <v>12</v>
      </c>
      <c r="E36">
        <v>31.94</v>
      </c>
    </row>
    <row r="37" spans="1:6" x14ac:dyDescent="0.35">
      <c r="A37" t="s">
        <v>47</v>
      </c>
      <c r="B37" t="s">
        <v>36</v>
      </c>
      <c r="C37" t="s">
        <v>19</v>
      </c>
      <c r="D37">
        <v>12</v>
      </c>
      <c r="E37">
        <v>31.56</v>
      </c>
      <c r="F37">
        <f>AVERAGE(E35:E37)</f>
        <v>31.733333333333334</v>
      </c>
    </row>
    <row r="38" spans="1:6" x14ac:dyDescent="0.35">
      <c r="A38" t="s">
        <v>48</v>
      </c>
      <c r="B38" t="s">
        <v>49</v>
      </c>
      <c r="C38" t="s">
        <v>7</v>
      </c>
      <c r="D38">
        <v>13</v>
      </c>
      <c r="E38">
        <v>14.63</v>
      </c>
    </row>
    <row r="39" spans="1:6" x14ac:dyDescent="0.35">
      <c r="A39" t="s">
        <v>50</v>
      </c>
      <c r="B39" t="s">
        <v>49</v>
      </c>
      <c r="C39" t="s">
        <v>7</v>
      </c>
      <c r="D39">
        <v>13</v>
      </c>
      <c r="E39">
        <v>14.6</v>
      </c>
    </row>
    <row r="40" spans="1:6" x14ac:dyDescent="0.35">
      <c r="A40" t="s">
        <v>51</v>
      </c>
      <c r="B40" t="s">
        <v>49</v>
      </c>
      <c r="C40" t="s">
        <v>7</v>
      </c>
      <c r="D40">
        <v>13</v>
      </c>
      <c r="E40">
        <v>14.66</v>
      </c>
      <c r="F40">
        <f>AVERAGE(E38:E40)</f>
        <v>14.63</v>
      </c>
    </row>
    <row r="41" spans="1:6" x14ac:dyDescent="0.35">
      <c r="A41" t="s">
        <v>52</v>
      </c>
      <c r="B41" t="s">
        <v>49</v>
      </c>
      <c r="C41" t="s">
        <v>11</v>
      </c>
      <c r="D41">
        <v>14</v>
      </c>
      <c r="E41">
        <v>21.44</v>
      </c>
    </row>
    <row r="42" spans="1:6" x14ac:dyDescent="0.35">
      <c r="A42" t="s">
        <v>53</v>
      </c>
      <c r="B42" t="s">
        <v>49</v>
      </c>
      <c r="C42" t="s">
        <v>11</v>
      </c>
      <c r="D42">
        <v>14</v>
      </c>
      <c r="E42">
        <v>20.96</v>
      </c>
    </row>
    <row r="43" spans="1:6" x14ac:dyDescent="0.35">
      <c r="A43" t="s">
        <v>54</v>
      </c>
      <c r="B43" t="s">
        <v>49</v>
      </c>
      <c r="C43" t="s">
        <v>11</v>
      </c>
      <c r="D43">
        <v>14</v>
      </c>
      <c r="E43">
        <v>21.08</v>
      </c>
      <c r="F43">
        <f>AVERAGE(E41:E43)</f>
        <v>21.16</v>
      </c>
    </row>
    <row r="44" spans="1:6" x14ac:dyDescent="0.35">
      <c r="A44" t="s">
        <v>55</v>
      </c>
      <c r="B44" t="s">
        <v>49</v>
      </c>
      <c r="C44" t="s">
        <v>15</v>
      </c>
      <c r="D44">
        <v>15</v>
      </c>
      <c r="E44">
        <v>20.7</v>
      </c>
    </row>
    <row r="45" spans="1:6" x14ac:dyDescent="0.35">
      <c r="A45" t="s">
        <v>56</v>
      </c>
      <c r="B45" t="s">
        <v>49</v>
      </c>
      <c r="C45" t="s">
        <v>15</v>
      </c>
      <c r="D45">
        <v>15</v>
      </c>
      <c r="E45">
        <v>20.65</v>
      </c>
    </row>
    <row r="46" spans="1:6" x14ac:dyDescent="0.35">
      <c r="A46" t="s">
        <v>57</v>
      </c>
      <c r="B46" t="s">
        <v>49</v>
      </c>
      <c r="C46" t="s">
        <v>15</v>
      </c>
      <c r="D46">
        <v>15</v>
      </c>
      <c r="E46">
        <v>20.7</v>
      </c>
      <c r="F46">
        <f>AVERAGE(E44:E46)</f>
        <v>20.683333333333334</v>
      </c>
    </row>
    <row r="47" spans="1:6" x14ac:dyDescent="0.35">
      <c r="A47" t="s">
        <v>58</v>
      </c>
      <c r="B47" t="s">
        <v>49</v>
      </c>
      <c r="C47" t="s">
        <v>19</v>
      </c>
      <c r="D47">
        <v>16</v>
      </c>
      <c r="E47">
        <v>30.97</v>
      </c>
    </row>
    <row r="48" spans="1:6" x14ac:dyDescent="0.35">
      <c r="A48" t="s">
        <v>59</v>
      </c>
      <c r="B48" t="s">
        <v>49</v>
      </c>
      <c r="C48" t="s">
        <v>19</v>
      </c>
      <c r="D48">
        <v>16</v>
      </c>
      <c r="E48">
        <v>31.19</v>
      </c>
    </row>
    <row r="49" spans="1:6" x14ac:dyDescent="0.35">
      <c r="A49" t="s">
        <v>60</v>
      </c>
      <c r="B49" t="s">
        <v>49</v>
      </c>
      <c r="C49" t="s">
        <v>19</v>
      </c>
      <c r="D49">
        <v>16</v>
      </c>
      <c r="E49">
        <v>31.15</v>
      </c>
      <c r="F49">
        <f>AVERAGE(E47:E49)</f>
        <v>31.103333333333335</v>
      </c>
    </row>
    <row r="50" spans="1:6" x14ac:dyDescent="0.35">
      <c r="A50" t="s">
        <v>61</v>
      </c>
      <c r="B50" t="s">
        <v>62</v>
      </c>
      <c r="C50" t="s">
        <v>7</v>
      </c>
      <c r="D50">
        <v>17</v>
      </c>
      <c r="E50">
        <v>14.4</v>
      </c>
    </row>
    <row r="51" spans="1:6" x14ac:dyDescent="0.35">
      <c r="A51" t="s">
        <v>63</v>
      </c>
      <c r="B51" t="s">
        <v>62</v>
      </c>
      <c r="C51" t="s">
        <v>7</v>
      </c>
      <c r="D51">
        <v>17</v>
      </c>
      <c r="E51">
        <v>14.38</v>
      </c>
    </row>
    <row r="52" spans="1:6" x14ac:dyDescent="0.35">
      <c r="A52" t="s">
        <v>64</v>
      </c>
      <c r="B52" t="s">
        <v>62</v>
      </c>
      <c r="C52" t="s">
        <v>7</v>
      </c>
      <c r="D52">
        <v>17</v>
      </c>
      <c r="E52">
        <v>14.4</v>
      </c>
      <c r="F52">
        <f>AVERAGE(E50:E52)</f>
        <v>14.393333333333333</v>
      </c>
    </row>
    <row r="53" spans="1:6" x14ac:dyDescent="0.35">
      <c r="A53" t="s">
        <v>65</v>
      </c>
      <c r="B53" t="s">
        <v>62</v>
      </c>
      <c r="C53" t="s">
        <v>11</v>
      </c>
      <c r="D53">
        <v>18</v>
      </c>
      <c r="E53">
        <v>21.93</v>
      </c>
    </row>
    <row r="54" spans="1:6" x14ac:dyDescent="0.35">
      <c r="A54" t="s">
        <v>66</v>
      </c>
      <c r="B54" t="s">
        <v>62</v>
      </c>
      <c r="C54" t="s">
        <v>11</v>
      </c>
      <c r="D54">
        <v>18</v>
      </c>
      <c r="E54">
        <v>21.99</v>
      </c>
    </row>
    <row r="55" spans="1:6" x14ac:dyDescent="0.35">
      <c r="A55" t="s">
        <v>67</v>
      </c>
      <c r="B55" t="s">
        <v>62</v>
      </c>
      <c r="C55" t="s">
        <v>11</v>
      </c>
      <c r="D55">
        <v>18</v>
      </c>
      <c r="E55">
        <v>21.99</v>
      </c>
      <c r="F55">
        <f>AVERAGE(E53:E55)</f>
        <v>21.97</v>
      </c>
    </row>
    <row r="56" spans="1:6" x14ac:dyDescent="0.35">
      <c r="A56" t="s">
        <v>68</v>
      </c>
      <c r="B56" t="s">
        <v>62</v>
      </c>
      <c r="C56" t="s">
        <v>15</v>
      </c>
      <c r="D56">
        <v>19</v>
      </c>
      <c r="E56">
        <v>19.72</v>
      </c>
    </row>
    <row r="57" spans="1:6" x14ac:dyDescent="0.35">
      <c r="A57" t="s">
        <v>69</v>
      </c>
      <c r="B57" t="s">
        <v>62</v>
      </c>
      <c r="C57" t="s">
        <v>15</v>
      </c>
      <c r="D57">
        <v>19</v>
      </c>
      <c r="E57">
        <v>19.829999999999998</v>
      </c>
    </row>
    <row r="58" spans="1:6" x14ac:dyDescent="0.35">
      <c r="A58" t="s">
        <v>70</v>
      </c>
      <c r="B58" t="s">
        <v>62</v>
      </c>
      <c r="C58" t="s">
        <v>15</v>
      </c>
      <c r="D58">
        <v>19</v>
      </c>
      <c r="E58">
        <v>19.8</v>
      </c>
      <c r="F58">
        <f>AVERAGE(E56:E58)</f>
        <v>19.783333333333331</v>
      </c>
    </row>
    <row r="59" spans="1:6" x14ac:dyDescent="0.35">
      <c r="A59" t="s">
        <v>71</v>
      </c>
      <c r="B59" t="s">
        <v>62</v>
      </c>
      <c r="C59" t="s">
        <v>19</v>
      </c>
      <c r="D59">
        <v>20</v>
      </c>
      <c r="E59">
        <v>30.84</v>
      </c>
    </row>
    <row r="60" spans="1:6" x14ac:dyDescent="0.35">
      <c r="A60" t="s">
        <v>72</v>
      </c>
      <c r="B60" t="s">
        <v>62</v>
      </c>
      <c r="C60" t="s">
        <v>19</v>
      </c>
      <c r="D60">
        <v>20</v>
      </c>
      <c r="E60">
        <v>30.13</v>
      </c>
    </row>
    <row r="61" spans="1:6" x14ac:dyDescent="0.35">
      <c r="A61" t="s">
        <v>73</v>
      </c>
      <c r="B61" t="s">
        <v>62</v>
      </c>
      <c r="C61" t="s">
        <v>19</v>
      </c>
      <c r="D61">
        <v>20</v>
      </c>
      <c r="E61">
        <v>30.77</v>
      </c>
      <c r="F61">
        <f>AVERAGE(E59:E61)</f>
        <v>30.58</v>
      </c>
    </row>
    <row r="62" spans="1:6" x14ac:dyDescent="0.35">
      <c r="A62" t="s">
        <v>74</v>
      </c>
      <c r="B62" t="s">
        <v>75</v>
      </c>
      <c r="C62" t="s">
        <v>7</v>
      </c>
      <c r="D62">
        <v>21</v>
      </c>
      <c r="E62" t="s">
        <v>76</v>
      </c>
    </row>
    <row r="63" spans="1:6" x14ac:dyDescent="0.35">
      <c r="A63" t="s">
        <v>77</v>
      </c>
      <c r="B63" t="s">
        <v>75</v>
      </c>
      <c r="C63" t="s">
        <v>7</v>
      </c>
      <c r="D63">
        <v>21</v>
      </c>
      <c r="E63" t="s">
        <v>76</v>
      </c>
    </row>
    <row r="64" spans="1:6" x14ac:dyDescent="0.35">
      <c r="A64" t="s">
        <v>78</v>
      </c>
      <c r="B64" t="s">
        <v>75</v>
      </c>
      <c r="C64" t="s">
        <v>7</v>
      </c>
      <c r="D64">
        <v>21</v>
      </c>
      <c r="E64">
        <v>35.21</v>
      </c>
    </row>
    <row r="65" spans="1:6" x14ac:dyDescent="0.35">
      <c r="A65" t="s">
        <v>79</v>
      </c>
      <c r="B65" t="s">
        <v>75</v>
      </c>
      <c r="C65" t="s">
        <v>11</v>
      </c>
      <c r="D65">
        <v>22</v>
      </c>
      <c r="E65">
        <v>32.54</v>
      </c>
    </row>
    <row r="66" spans="1:6" x14ac:dyDescent="0.35">
      <c r="A66" t="s">
        <v>80</v>
      </c>
      <c r="B66" t="s">
        <v>75</v>
      </c>
      <c r="C66" t="s">
        <v>11</v>
      </c>
      <c r="D66">
        <v>22</v>
      </c>
      <c r="E66" t="s">
        <v>76</v>
      </c>
    </row>
    <row r="67" spans="1:6" x14ac:dyDescent="0.35">
      <c r="A67" t="s">
        <v>81</v>
      </c>
      <c r="B67" t="s">
        <v>75</v>
      </c>
      <c r="C67" t="s">
        <v>11</v>
      </c>
      <c r="D67">
        <v>22</v>
      </c>
      <c r="E67">
        <v>32.369999999999997</v>
      </c>
    </row>
    <row r="68" spans="1:6" x14ac:dyDescent="0.35">
      <c r="A68" t="s">
        <v>82</v>
      </c>
      <c r="B68" t="s">
        <v>75</v>
      </c>
      <c r="C68" t="s">
        <v>15</v>
      </c>
      <c r="D68">
        <v>23</v>
      </c>
      <c r="E68" t="s">
        <v>76</v>
      </c>
    </row>
    <row r="69" spans="1:6" x14ac:dyDescent="0.35">
      <c r="A69" t="s">
        <v>83</v>
      </c>
      <c r="B69" t="s">
        <v>75</v>
      </c>
      <c r="C69" t="s">
        <v>15</v>
      </c>
      <c r="D69">
        <v>23</v>
      </c>
      <c r="E69" t="s">
        <v>76</v>
      </c>
    </row>
    <row r="70" spans="1:6" x14ac:dyDescent="0.35">
      <c r="A70" t="s">
        <v>84</v>
      </c>
      <c r="B70" t="s">
        <v>75</v>
      </c>
      <c r="C70" t="s">
        <v>15</v>
      </c>
      <c r="D70">
        <v>23</v>
      </c>
      <c r="E70" t="s">
        <v>76</v>
      </c>
    </row>
    <row r="71" spans="1:6" x14ac:dyDescent="0.35">
      <c r="A71" t="s">
        <v>85</v>
      </c>
      <c r="B71" t="s">
        <v>75</v>
      </c>
      <c r="C71" t="s">
        <v>19</v>
      </c>
      <c r="D71">
        <v>24</v>
      </c>
      <c r="E71" t="s">
        <v>76</v>
      </c>
    </row>
    <row r="72" spans="1:6" x14ac:dyDescent="0.35">
      <c r="A72" t="s">
        <v>86</v>
      </c>
      <c r="B72" t="s">
        <v>75</v>
      </c>
      <c r="C72" t="s">
        <v>19</v>
      </c>
      <c r="D72">
        <v>24</v>
      </c>
      <c r="E72" t="s">
        <v>76</v>
      </c>
    </row>
    <row r="73" spans="1:6" x14ac:dyDescent="0.35">
      <c r="A73" t="s">
        <v>87</v>
      </c>
      <c r="B73" t="s">
        <v>75</v>
      </c>
      <c r="C73" t="s">
        <v>19</v>
      </c>
      <c r="D73">
        <v>24</v>
      </c>
      <c r="E73" t="s">
        <v>76</v>
      </c>
    </row>
    <row r="74" spans="1:6" x14ac:dyDescent="0.35">
      <c r="A74" t="s">
        <v>88</v>
      </c>
      <c r="B74" t="s">
        <v>6</v>
      </c>
      <c r="C74" t="s">
        <v>89</v>
      </c>
      <c r="D74">
        <v>25</v>
      </c>
      <c r="E74">
        <v>34.119999999999997</v>
      </c>
    </row>
    <row r="75" spans="1:6" x14ac:dyDescent="0.35">
      <c r="A75" t="s">
        <v>90</v>
      </c>
      <c r="B75" t="s">
        <v>6</v>
      </c>
      <c r="C75" t="s">
        <v>89</v>
      </c>
      <c r="D75">
        <v>25</v>
      </c>
      <c r="E75">
        <v>32.06</v>
      </c>
    </row>
    <row r="76" spans="1:6" x14ac:dyDescent="0.35">
      <c r="A76" t="s">
        <v>91</v>
      </c>
      <c r="B76" t="s">
        <v>6</v>
      </c>
      <c r="C76" t="s">
        <v>89</v>
      </c>
      <c r="D76">
        <v>25</v>
      </c>
      <c r="E76">
        <v>31.74</v>
      </c>
      <c r="F76">
        <f>AVERAGE(E74:E76)</f>
        <v>32.64</v>
      </c>
    </row>
    <row r="77" spans="1:6" x14ac:dyDescent="0.35">
      <c r="A77" t="s">
        <v>92</v>
      </c>
      <c r="B77" t="s">
        <v>36</v>
      </c>
      <c r="C77" t="s">
        <v>89</v>
      </c>
      <c r="D77">
        <v>26</v>
      </c>
      <c r="E77">
        <v>31.58</v>
      </c>
    </row>
    <row r="78" spans="1:6" x14ac:dyDescent="0.35">
      <c r="A78" t="s">
        <v>93</v>
      </c>
      <c r="B78" t="s">
        <v>36</v>
      </c>
      <c r="C78" t="s">
        <v>89</v>
      </c>
      <c r="D78">
        <v>26</v>
      </c>
      <c r="E78">
        <v>31.54</v>
      </c>
    </row>
    <row r="79" spans="1:6" x14ac:dyDescent="0.35">
      <c r="A79" t="s">
        <v>94</v>
      </c>
      <c r="B79" t="s">
        <v>36</v>
      </c>
      <c r="C79" t="s">
        <v>89</v>
      </c>
      <c r="D79">
        <v>26</v>
      </c>
      <c r="E79">
        <v>32.65</v>
      </c>
      <c r="F79">
        <f>AVERAGE(E77:E79)</f>
        <v>31.923333333333332</v>
      </c>
    </row>
    <row r="80" spans="1:6" x14ac:dyDescent="0.35">
      <c r="A80" t="s">
        <v>95</v>
      </c>
      <c r="B80" t="s">
        <v>62</v>
      </c>
      <c r="C80" t="s">
        <v>89</v>
      </c>
      <c r="D80">
        <v>27</v>
      </c>
      <c r="E80">
        <v>31.56</v>
      </c>
    </row>
    <row r="81" spans="1:6" x14ac:dyDescent="0.35">
      <c r="A81" t="s">
        <v>96</v>
      </c>
      <c r="B81" t="s">
        <v>62</v>
      </c>
      <c r="C81" t="s">
        <v>89</v>
      </c>
      <c r="D81">
        <v>27</v>
      </c>
      <c r="E81">
        <v>31.37</v>
      </c>
    </row>
    <row r="82" spans="1:6" x14ac:dyDescent="0.35">
      <c r="A82" t="s">
        <v>97</v>
      </c>
      <c r="B82" t="s">
        <v>62</v>
      </c>
      <c r="C82" t="s">
        <v>89</v>
      </c>
      <c r="D82">
        <v>27</v>
      </c>
      <c r="E82">
        <v>32.19</v>
      </c>
      <c r="F82">
        <f>AVERAGE(E80:E82)</f>
        <v>31.706666666666667</v>
      </c>
    </row>
    <row r="83" spans="1:6" x14ac:dyDescent="0.35">
      <c r="A83" t="s">
        <v>98</v>
      </c>
      <c r="C83" t="s">
        <v>99</v>
      </c>
      <c r="D83">
        <v>28</v>
      </c>
      <c r="E83" t="s">
        <v>76</v>
      </c>
    </row>
    <row r="84" spans="1:6" x14ac:dyDescent="0.35">
      <c r="A84" t="s">
        <v>100</v>
      </c>
      <c r="C84" t="s">
        <v>99</v>
      </c>
      <c r="D84">
        <v>28</v>
      </c>
      <c r="E84" t="s">
        <v>76</v>
      </c>
    </row>
    <row r="85" spans="1:6" x14ac:dyDescent="0.35">
      <c r="A85" t="s">
        <v>101</v>
      </c>
      <c r="C85" t="s">
        <v>99</v>
      </c>
      <c r="D85">
        <v>28</v>
      </c>
      <c r="E85" t="s">
        <v>76</v>
      </c>
    </row>
    <row r="86" spans="1:6" x14ac:dyDescent="0.35">
      <c r="A86" t="s">
        <v>102</v>
      </c>
      <c r="B86" t="s">
        <v>23</v>
      </c>
      <c r="C86" t="s">
        <v>89</v>
      </c>
      <c r="D86">
        <v>29</v>
      </c>
      <c r="E86">
        <v>32.909999999999997</v>
      </c>
    </row>
    <row r="87" spans="1:6" x14ac:dyDescent="0.35">
      <c r="A87" t="s">
        <v>103</v>
      </c>
      <c r="B87" t="s">
        <v>23</v>
      </c>
      <c r="C87" t="s">
        <v>89</v>
      </c>
      <c r="D87">
        <v>29</v>
      </c>
      <c r="E87">
        <v>32.92</v>
      </c>
    </row>
    <row r="88" spans="1:6" x14ac:dyDescent="0.35">
      <c r="A88" t="s">
        <v>104</v>
      </c>
      <c r="B88" t="s">
        <v>23</v>
      </c>
      <c r="C88" t="s">
        <v>89</v>
      </c>
      <c r="D88">
        <v>29</v>
      </c>
      <c r="E88">
        <v>32.81</v>
      </c>
      <c r="F88">
        <f>AVERAGE(E86:E88)</f>
        <v>32.880000000000003</v>
      </c>
    </row>
    <row r="89" spans="1:6" x14ac:dyDescent="0.35">
      <c r="A89" t="s">
        <v>105</v>
      </c>
      <c r="B89" t="s">
        <v>49</v>
      </c>
      <c r="C89" t="s">
        <v>89</v>
      </c>
      <c r="D89">
        <v>30</v>
      </c>
      <c r="E89">
        <v>32.159999999999997</v>
      </c>
    </row>
    <row r="90" spans="1:6" x14ac:dyDescent="0.35">
      <c r="A90" t="s">
        <v>106</v>
      </c>
      <c r="B90" t="s">
        <v>49</v>
      </c>
      <c r="C90" t="s">
        <v>89</v>
      </c>
      <c r="D90">
        <v>30</v>
      </c>
      <c r="E90">
        <v>32.28</v>
      </c>
    </row>
    <row r="91" spans="1:6" x14ac:dyDescent="0.35">
      <c r="A91" t="s">
        <v>107</v>
      </c>
      <c r="B91" t="s">
        <v>49</v>
      </c>
      <c r="C91" t="s">
        <v>89</v>
      </c>
      <c r="D91">
        <v>30</v>
      </c>
      <c r="E91">
        <v>33.590000000000003</v>
      </c>
      <c r="F91">
        <f>AVERAGE(E89:E91)</f>
        <v>32.676666666666669</v>
      </c>
    </row>
    <row r="92" spans="1:6" x14ac:dyDescent="0.35">
      <c r="A92" t="s">
        <v>108</v>
      </c>
      <c r="B92" t="s">
        <v>75</v>
      </c>
      <c r="C92" t="s">
        <v>89</v>
      </c>
      <c r="D92">
        <v>31</v>
      </c>
      <c r="E92" t="s">
        <v>76</v>
      </c>
    </row>
    <row r="93" spans="1:6" x14ac:dyDescent="0.35">
      <c r="A93" t="s">
        <v>109</v>
      </c>
      <c r="B93" t="s">
        <v>75</v>
      </c>
      <c r="C93" t="s">
        <v>89</v>
      </c>
      <c r="D93">
        <v>31</v>
      </c>
      <c r="E93" t="s">
        <v>76</v>
      </c>
    </row>
    <row r="94" spans="1:6" x14ac:dyDescent="0.35">
      <c r="A94" t="s">
        <v>110</v>
      </c>
      <c r="B94" t="s">
        <v>75</v>
      </c>
      <c r="C94" t="s">
        <v>89</v>
      </c>
      <c r="D94">
        <v>31</v>
      </c>
      <c r="E94" t="s">
        <v>76</v>
      </c>
    </row>
    <row r="95" spans="1:6" x14ac:dyDescent="0.35">
      <c r="A95" t="s">
        <v>111</v>
      </c>
      <c r="C95" t="s">
        <v>99</v>
      </c>
      <c r="D95">
        <v>32</v>
      </c>
      <c r="E95" t="s">
        <v>76</v>
      </c>
    </row>
    <row r="96" spans="1:6" x14ac:dyDescent="0.35">
      <c r="A96" t="s">
        <v>112</v>
      </c>
      <c r="C96" t="s">
        <v>99</v>
      </c>
      <c r="D96">
        <v>32</v>
      </c>
      <c r="E96" t="s">
        <v>76</v>
      </c>
    </row>
    <row r="97" spans="1:5" x14ac:dyDescent="0.35">
      <c r="A97" t="s">
        <v>113</v>
      </c>
      <c r="C97" t="s">
        <v>99</v>
      </c>
      <c r="D97">
        <v>32</v>
      </c>
      <c r="E97" t="s">
        <v>76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C3757-DD36-4027-B38A-8BF6E328ED79}">
  <dimension ref="A1:B1"/>
  <sheetViews>
    <sheetView workbookViewId="0">
      <selection sqref="A1:B1048576"/>
    </sheetView>
  </sheetViews>
  <sheetFormatPr defaultRowHeight="14.5" x14ac:dyDescent="0.35"/>
  <cols>
    <col min="2" max="2" width="9.81640625" bestFit="1" customWidth="1"/>
  </cols>
  <sheetData>
    <row r="1" spans="1:2" x14ac:dyDescent="0.35">
      <c r="A1" t="s">
        <v>114</v>
      </c>
      <c r="B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Quantitative PCR</vt:lpstr>
      <vt:lpstr>Sheet2</vt:lpstr>
    </vt:vector>
  </TitlesOfParts>
  <Company>University of Luxembourg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Mudiwa Nathasia MUWANIGWA</dc:creator>
  <cp:lastModifiedBy>Mudiwa Nathasia MUWANIGWA</cp:lastModifiedBy>
  <dcterms:created xsi:type="dcterms:W3CDTF">2022-11-12T19:47:58Z</dcterms:created>
  <dcterms:modified xsi:type="dcterms:W3CDTF">2022-11-15T12:30:05Z</dcterms:modified>
</cp:coreProperties>
</file>