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LCSB_Cellular_Biology\16-Our Papers\In Preparation\PD_Diabetes_Alise\Figures\Figure3\originals\E\"/>
    </mc:Choice>
  </mc:AlternateContent>
  <xr:revisionPtr revIDLastSave="0" documentId="13_ncr:1_{F1147C9F-5DA5-4B69-804C-DE14EAB23AE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late 1 - Sheet1" sheetId="1" r:id="rId1"/>
  </sheets>
  <definedNames>
    <definedName name="MethodPointer1">-373466032</definedName>
    <definedName name="MethodPointer2">387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1" l="1"/>
  <c r="R43" i="1"/>
  <c r="R40" i="1"/>
  <c r="W43" i="1" s="1"/>
  <c r="T45" i="1" l="1"/>
  <c r="V43" i="1"/>
  <c r="U43" i="1"/>
  <c r="T43" i="1"/>
  <c r="S45" i="1"/>
  <c r="R45" i="1"/>
  <c r="W44" i="1"/>
  <c r="R44" i="1"/>
  <c r="S43" i="1"/>
  <c r="V44" i="1"/>
  <c r="V47" i="1" s="1"/>
  <c r="W45" i="1"/>
  <c r="U44" i="1"/>
  <c r="V45" i="1"/>
  <c r="T44" i="1"/>
  <c r="T47" i="1" s="1"/>
  <c r="U45" i="1"/>
  <c r="S44" i="1"/>
  <c r="U47" i="1" l="1"/>
  <c r="W47" i="1"/>
  <c r="S47" i="1"/>
</calcChain>
</file>

<file path=xl/sharedStrings.xml><?xml version="1.0" encoding="utf-8"?>
<sst xmlns="http://schemas.openxmlformats.org/spreadsheetml/2006/main" count="194" uniqueCount="148">
  <si>
    <t>Software Version</t>
  </si>
  <si>
    <t>3.11.19</t>
  </si>
  <si>
    <t>Experiment File Path:</t>
  </si>
  <si>
    <t>C:\Users\BioTek\Desktop\DVB\Alise\ATP_assay_lum.xpt</t>
  </si>
  <si>
    <t>Protocol File Path:</t>
  </si>
  <si>
    <t>E:\LCSB\DVB\Alise\ATP.prt</t>
  </si>
  <si>
    <t>Plate Number</t>
  </si>
  <si>
    <t>Plate 1</t>
  </si>
  <si>
    <t>Date</t>
  </si>
  <si>
    <t>Time</t>
  </si>
  <si>
    <t>Reader Type:</t>
  </si>
  <si>
    <t>Cytation5</t>
  </si>
  <si>
    <t>Reader Serial Number:</t>
  </si>
  <si>
    <t>Reading Type</t>
  </si>
  <si>
    <t>Reader</t>
  </si>
  <si>
    <t>Plate Type</t>
  </si>
  <si>
    <t>96 WELL PLATE</t>
  </si>
  <si>
    <t>Eject plate on completion</t>
  </si>
  <si>
    <t>Read</t>
  </si>
  <si>
    <t>Luminescence Endpoint</t>
  </si>
  <si>
    <t>Full Plate</t>
  </si>
  <si>
    <t>Integration Time: 0:01,00 (MM:SS,ss)</t>
  </si>
  <si>
    <t>Filter Set 1</t>
  </si>
  <si>
    <t xml:space="preserve">    Emission: Full light</t>
  </si>
  <si>
    <t xml:space="preserve">    Optics: Top,  Gain: 135</t>
  </si>
  <si>
    <t>Read Speed: Normal,  Delay: 100 msec</t>
  </si>
  <si>
    <t>Extended Dynamic Range</t>
  </si>
  <si>
    <t>Read Height: 7 mm</t>
  </si>
  <si>
    <t>Layout</t>
  </si>
  <si>
    <t>A</t>
  </si>
  <si>
    <t>SPL1</t>
  </si>
  <si>
    <t>SPL9</t>
  </si>
  <si>
    <t>SPL17</t>
  </si>
  <si>
    <t>SPL25</t>
  </si>
  <si>
    <t>SPL33</t>
  </si>
  <si>
    <t>SPL41</t>
  </si>
  <si>
    <t>SPL49</t>
  </si>
  <si>
    <t>SPL57</t>
  </si>
  <si>
    <t>SPL65</t>
  </si>
  <si>
    <t>SPL73</t>
  </si>
  <si>
    <t>SPL81</t>
  </si>
  <si>
    <t>SPL89</t>
  </si>
  <si>
    <t>Well ID</t>
  </si>
  <si>
    <t>B</t>
  </si>
  <si>
    <t>SPL2</t>
  </si>
  <si>
    <t>SPL10</t>
  </si>
  <si>
    <t>SPL18</t>
  </si>
  <si>
    <t>SPL26</t>
  </si>
  <si>
    <t>SPL34</t>
  </si>
  <si>
    <t>SPL42</t>
  </si>
  <si>
    <t>SPL50</t>
  </si>
  <si>
    <t>SPL58</t>
  </si>
  <si>
    <t>SPL66</t>
  </si>
  <si>
    <t>SPL74</t>
  </si>
  <si>
    <t>SPL82</t>
  </si>
  <si>
    <t>SPL90</t>
  </si>
  <si>
    <t>C</t>
  </si>
  <si>
    <t>SPL3</t>
  </si>
  <si>
    <t>SPL11</t>
  </si>
  <si>
    <t>SPL19</t>
  </si>
  <si>
    <t>SPL27</t>
  </si>
  <si>
    <t>SPL35</t>
  </si>
  <si>
    <t>SPL43</t>
  </si>
  <si>
    <t>SPL51</t>
  </si>
  <si>
    <t>SPL59</t>
  </si>
  <si>
    <t>SPL67</t>
  </si>
  <si>
    <t>SPL75</t>
  </si>
  <si>
    <t>SPL83</t>
  </si>
  <si>
    <t>SPL91</t>
  </si>
  <si>
    <t>D</t>
  </si>
  <si>
    <t>SPL4</t>
  </si>
  <si>
    <t>SPL12</t>
  </si>
  <si>
    <t>SPL20</t>
  </si>
  <si>
    <t>SPL28</t>
  </si>
  <si>
    <t>SPL36</t>
  </si>
  <si>
    <t>SPL44</t>
  </si>
  <si>
    <t>SPL52</t>
  </si>
  <si>
    <t>SPL60</t>
  </si>
  <si>
    <t>SPL68</t>
  </si>
  <si>
    <t>SPL76</t>
  </si>
  <si>
    <t>SPL84</t>
  </si>
  <si>
    <t>SPL92</t>
  </si>
  <si>
    <t>E</t>
  </si>
  <si>
    <t>SPL5</t>
  </si>
  <si>
    <t>SPL13</t>
  </si>
  <si>
    <t>SPL21</t>
  </si>
  <si>
    <t>SPL29</t>
  </si>
  <si>
    <t>SPL37</t>
  </si>
  <si>
    <t>SPL45</t>
  </si>
  <si>
    <t>SPL53</t>
  </si>
  <si>
    <t>SPL61</t>
  </si>
  <si>
    <t>SPL69</t>
  </si>
  <si>
    <t>SPL77</t>
  </si>
  <si>
    <t>SPL85</t>
  </si>
  <si>
    <t>SPL93</t>
  </si>
  <si>
    <t>F</t>
  </si>
  <si>
    <t>SPL6</t>
  </si>
  <si>
    <t>SPL14</t>
  </si>
  <si>
    <t>SPL22</t>
  </si>
  <si>
    <t>SPL30</t>
  </si>
  <si>
    <t>SPL38</t>
  </si>
  <si>
    <t>SPL46</t>
  </si>
  <si>
    <t>SPL54</t>
  </si>
  <si>
    <t>SPL62</t>
  </si>
  <si>
    <t>SPL70</t>
  </si>
  <si>
    <t>SPL78</t>
  </si>
  <si>
    <t>SPL86</t>
  </si>
  <si>
    <t>SPL94</t>
  </si>
  <si>
    <t>G</t>
  </si>
  <si>
    <t>SPL7</t>
  </si>
  <si>
    <t>SPL15</t>
  </si>
  <si>
    <t>SPL23</t>
  </si>
  <si>
    <t>SPL31</t>
  </si>
  <si>
    <t>SPL39</t>
  </si>
  <si>
    <t>SPL47</t>
  </si>
  <si>
    <t>SPL55</t>
  </si>
  <si>
    <t>SPL63</t>
  </si>
  <si>
    <t>SPL71</t>
  </si>
  <si>
    <t>SPL79</t>
  </si>
  <si>
    <t>SPL87</t>
  </si>
  <si>
    <t>SPL95</t>
  </si>
  <si>
    <t>H</t>
  </si>
  <si>
    <t>SPL8</t>
  </si>
  <si>
    <t>SPL16</t>
  </si>
  <si>
    <t>SPL24</t>
  </si>
  <si>
    <t>SPL32</t>
  </si>
  <si>
    <t>SPL40</t>
  </si>
  <si>
    <t>SPL48</t>
  </si>
  <si>
    <t>SPL56</t>
  </si>
  <si>
    <t>SPL64</t>
  </si>
  <si>
    <t>SPL72</t>
  </si>
  <si>
    <t>SPL80</t>
  </si>
  <si>
    <t>SPL88</t>
  </si>
  <si>
    <t>SPL96</t>
  </si>
  <si>
    <t>Results</t>
  </si>
  <si>
    <t>Actual Temperature:</t>
  </si>
  <si>
    <t>Lum</t>
  </si>
  <si>
    <t>Plate layout</t>
  </si>
  <si>
    <t>WT56</t>
  </si>
  <si>
    <t>WT68</t>
  </si>
  <si>
    <t>WT23338</t>
  </si>
  <si>
    <t>WT56 LI</t>
  </si>
  <si>
    <t>WT68 LI</t>
  </si>
  <si>
    <t>WT23338 LI</t>
  </si>
  <si>
    <t>median</t>
  </si>
  <si>
    <t>IR</t>
  </si>
  <si>
    <t>IS</t>
  </si>
  <si>
    <t>average of the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</si>
</sst>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/>
    <xf numFmtId="21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4" borderId="4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2" fillId="14" borderId="5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59"/>
  <sheetViews>
    <sheetView tabSelected="1" topLeftCell="A19" workbookViewId="0">
      <selection activeCell="R32" sqref="R32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  <c r="B4" t="s">
        <v>3</v>
      </c>
    </row>
    <row r="5" spans="1:2" x14ac:dyDescent="0.2">
      <c r="A5" t="s">
        <v>4</v>
      </c>
      <c r="B5" t="s">
        <v>5</v>
      </c>
    </row>
    <row r="6" spans="1:2" x14ac:dyDescent="0.2">
      <c r="A6" t="s">
        <v>6</v>
      </c>
      <c r="B6" t="s">
        <v>7</v>
      </c>
    </row>
    <row r="7" spans="1:2" x14ac:dyDescent="0.2">
      <c r="A7" t="s">
        <v>8</v>
      </c>
      <c r="B7" s="1">
        <v>44532</v>
      </c>
    </row>
    <row r="8" spans="1:2" x14ac:dyDescent="0.2">
      <c r="A8" t="s">
        <v>9</v>
      </c>
      <c r="B8" s="2">
        <v>0.62770833333333331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>
        <v>1509096</v>
      </c>
    </row>
    <row r="11" spans="1:2" x14ac:dyDescent="0.2">
      <c r="A11" t="s">
        <v>13</v>
      </c>
      <c r="B11" t="s">
        <v>14</v>
      </c>
    </row>
    <row r="12" spans="1:2" x14ac:dyDescent="0.2">
      <c r="A12" t="s">
        <v>15</v>
      </c>
      <c r="B12" t="s">
        <v>16</v>
      </c>
    </row>
    <row r="13" spans="1:2" x14ac:dyDescent="0.2">
      <c r="A13" t="s">
        <v>17</v>
      </c>
    </row>
    <row r="14" spans="1:2" x14ac:dyDescent="0.2">
      <c r="A14" t="s">
        <v>18</v>
      </c>
      <c r="B14" t="s">
        <v>19</v>
      </c>
    </row>
    <row r="15" spans="1:2" x14ac:dyDescent="0.2">
      <c r="B15" t="s">
        <v>20</v>
      </c>
    </row>
    <row r="16" spans="1:2" x14ac:dyDescent="0.2">
      <c r="B16" t="s">
        <v>21</v>
      </c>
    </row>
    <row r="17" spans="1:15" x14ac:dyDescent="0.2">
      <c r="B17" t="s">
        <v>22</v>
      </c>
    </row>
    <row r="18" spans="1:15" x14ac:dyDescent="0.2">
      <c r="B18" t="s">
        <v>23</v>
      </c>
    </row>
    <row r="19" spans="1:15" x14ac:dyDescent="0.2">
      <c r="B19" t="s">
        <v>24</v>
      </c>
    </row>
    <row r="20" spans="1:15" x14ac:dyDescent="0.2">
      <c r="B20" t="s">
        <v>25</v>
      </c>
    </row>
    <row r="21" spans="1:15" x14ac:dyDescent="0.2">
      <c r="B21" t="s">
        <v>26</v>
      </c>
    </row>
    <row r="22" spans="1:15" x14ac:dyDescent="0.2">
      <c r="B22" t="s">
        <v>27</v>
      </c>
    </row>
    <row r="24" spans="1:15" x14ac:dyDescent="0.2">
      <c r="A24" s="3" t="s">
        <v>28</v>
      </c>
      <c r="B24" s="4"/>
    </row>
    <row r="26" spans="1:15" x14ac:dyDescent="0.2">
      <c r="B26" s="5"/>
      <c r="C26" s="6">
        <v>1</v>
      </c>
      <c r="D26" s="6">
        <v>2</v>
      </c>
      <c r="E26" s="6">
        <v>3</v>
      </c>
      <c r="F26" s="6">
        <v>4</v>
      </c>
      <c r="G26" s="6">
        <v>5</v>
      </c>
      <c r="H26" s="6">
        <v>6</v>
      </c>
      <c r="I26" s="6">
        <v>7</v>
      </c>
      <c r="J26" s="6">
        <v>8</v>
      </c>
      <c r="K26" s="6">
        <v>9</v>
      </c>
      <c r="L26" s="6">
        <v>10</v>
      </c>
      <c r="M26" s="6">
        <v>11</v>
      </c>
      <c r="N26" s="6">
        <v>12</v>
      </c>
    </row>
    <row r="27" spans="1:15" x14ac:dyDescent="0.2">
      <c r="B27" s="6" t="s">
        <v>29</v>
      </c>
      <c r="C27" s="7" t="s">
        <v>30</v>
      </c>
      <c r="D27" s="7" t="s">
        <v>31</v>
      </c>
      <c r="E27" s="7" t="s">
        <v>32</v>
      </c>
      <c r="F27" s="7" t="s">
        <v>33</v>
      </c>
      <c r="G27" s="7" t="s">
        <v>34</v>
      </c>
      <c r="H27" s="7" t="s">
        <v>35</v>
      </c>
      <c r="I27" s="7" t="s">
        <v>36</v>
      </c>
      <c r="J27" s="7" t="s">
        <v>37</v>
      </c>
      <c r="K27" s="7" t="s">
        <v>38</v>
      </c>
      <c r="L27" s="7" t="s">
        <v>39</v>
      </c>
      <c r="M27" s="7" t="s">
        <v>40</v>
      </c>
      <c r="N27" s="7" t="s">
        <v>41</v>
      </c>
      <c r="O27" s="8" t="s">
        <v>42</v>
      </c>
    </row>
    <row r="28" spans="1:15" x14ac:dyDescent="0.2">
      <c r="B28" s="6" t="s">
        <v>43</v>
      </c>
      <c r="C28" s="7" t="s">
        <v>44</v>
      </c>
      <c r="D28" s="7" t="s">
        <v>45</v>
      </c>
      <c r="E28" s="7" t="s">
        <v>46</v>
      </c>
      <c r="F28" s="7" t="s">
        <v>47</v>
      </c>
      <c r="G28" s="7" t="s">
        <v>48</v>
      </c>
      <c r="H28" s="7" t="s">
        <v>49</v>
      </c>
      <c r="I28" s="7" t="s">
        <v>50</v>
      </c>
      <c r="J28" s="7" t="s">
        <v>51</v>
      </c>
      <c r="K28" s="7" t="s">
        <v>52</v>
      </c>
      <c r="L28" s="7" t="s">
        <v>53</v>
      </c>
      <c r="M28" s="7" t="s">
        <v>54</v>
      </c>
      <c r="N28" s="7" t="s">
        <v>55</v>
      </c>
      <c r="O28" s="8" t="s">
        <v>42</v>
      </c>
    </row>
    <row r="29" spans="1:15" x14ac:dyDescent="0.2">
      <c r="B29" s="6" t="s">
        <v>56</v>
      </c>
      <c r="C29" s="7" t="s">
        <v>57</v>
      </c>
      <c r="D29" s="7" t="s">
        <v>58</v>
      </c>
      <c r="E29" s="7" t="s">
        <v>59</v>
      </c>
      <c r="F29" s="7" t="s">
        <v>60</v>
      </c>
      <c r="G29" s="7" t="s">
        <v>61</v>
      </c>
      <c r="H29" s="7" t="s">
        <v>62</v>
      </c>
      <c r="I29" s="7" t="s">
        <v>63</v>
      </c>
      <c r="J29" s="7" t="s">
        <v>64</v>
      </c>
      <c r="K29" s="7" t="s">
        <v>65</v>
      </c>
      <c r="L29" s="7" t="s">
        <v>66</v>
      </c>
      <c r="M29" s="7" t="s">
        <v>67</v>
      </c>
      <c r="N29" s="7" t="s">
        <v>68</v>
      </c>
      <c r="O29" s="8" t="s">
        <v>42</v>
      </c>
    </row>
    <row r="30" spans="1:15" x14ac:dyDescent="0.2">
      <c r="B30" s="6" t="s">
        <v>69</v>
      </c>
      <c r="C30" s="7" t="s">
        <v>70</v>
      </c>
      <c r="D30" s="7" t="s">
        <v>71</v>
      </c>
      <c r="E30" s="7" t="s">
        <v>72</v>
      </c>
      <c r="F30" s="7" t="s">
        <v>73</v>
      </c>
      <c r="G30" s="7" t="s">
        <v>74</v>
      </c>
      <c r="H30" s="7" t="s">
        <v>75</v>
      </c>
      <c r="I30" s="7" t="s">
        <v>76</v>
      </c>
      <c r="J30" s="7" t="s">
        <v>77</v>
      </c>
      <c r="K30" s="7" t="s">
        <v>78</v>
      </c>
      <c r="L30" s="7" t="s">
        <v>79</v>
      </c>
      <c r="M30" s="7" t="s">
        <v>80</v>
      </c>
      <c r="N30" s="7" t="s">
        <v>81</v>
      </c>
      <c r="O30" s="8" t="s">
        <v>42</v>
      </c>
    </row>
    <row r="31" spans="1:15" x14ac:dyDescent="0.2">
      <c r="B31" s="6" t="s">
        <v>82</v>
      </c>
      <c r="C31" s="7" t="s">
        <v>83</v>
      </c>
      <c r="D31" s="7" t="s">
        <v>84</v>
      </c>
      <c r="E31" s="7" t="s">
        <v>85</v>
      </c>
      <c r="F31" s="7" t="s">
        <v>86</v>
      </c>
      <c r="G31" s="7" t="s">
        <v>87</v>
      </c>
      <c r="H31" s="7" t="s">
        <v>88</v>
      </c>
      <c r="I31" s="7" t="s">
        <v>89</v>
      </c>
      <c r="J31" s="7" t="s">
        <v>90</v>
      </c>
      <c r="K31" s="7" t="s">
        <v>91</v>
      </c>
      <c r="L31" s="7" t="s">
        <v>92</v>
      </c>
      <c r="M31" s="7" t="s">
        <v>93</v>
      </c>
      <c r="N31" s="7" t="s">
        <v>94</v>
      </c>
      <c r="O31" s="8" t="s">
        <v>42</v>
      </c>
    </row>
    <row r="32" spans="1:15" x14ac:dyDescent="0.2">
      <c r="B32" s="6" t="s">
        <v>95</v>
      </c>
      <c r="C32" s="7" t="s">
        <v>96</v>
      </c>
      <c r="D32" s="7" t="s">
        <v>97</v>
      </c>
      <c r="E32" s="7" t="s">
        <v>98</v>
      </c>
      <c r="F32" s="7" t="s">
        <v>99</v>
      </c>
      <c r="G32" s="7" t="s">
        <v>100</v>
      </c>
      <c r="H32" s="7" t="s">
        <v>101</v>
      </c>
      <c r="I32" s="7" t="s">
        <v>102</v>
      </c>
      <c r="J32" s="7" t="s">
        <v>103</v>
      </c>
      <c r="K32" s="7" t="s">
        <v>104</v>
      </c>
      <c r="L32" s="7" t="s">
        <v>105</v>
      </c>
      <c r="M32" s="7" t="s">
        <v>106</v>
      </c>
      <c r="N32" s="7" t="s">
        <v>107</v>
      </c>
      <c r="O32" s="8" t="s">
        <v>42</v>
      </c>
    </row>
    <row r="33" spans="1:23" x14ac:dyDescent="0.2">
      <c r="B33" s="6" t="s">
        <v>108</v>
      </c>
      <c r="C33" s="7" t="s">
        <v>109</v>
      </c>
      <c r="D33" s="7" t="s">
        <v>110</v>
      </c>
      <c r="E33" s="7" t="s">
        <v>111</v>
      </c>
      <c r="F33" s="7" t="s">
        <v>112</v>
      </c>
      <c r="G33" s="7" t="s">
        <v>113</v>
      </c>
      <c r="H33" s="7" t="s">
        <v>114</v>
      </c>
      <c r="I33" s="7" t="s">
        <v>115</v>
      </c>
      <c r="J33" s="7" t="s">
        <v>116</v>
      </c>
      <c r="K33" s="7" t="s">
        <v>117</v>
      </c>
      <c r="L33" s="7" t="s">
        <v>118</v>
      </c>
      <c r="M33" s="7" t="s">
        <v>119</v>
      </c>
      <c r="N33" s="7" t="s">
        <v>120</v>
      </c>
      <c r="O33" s="8" t="s">
        <v>42</v>
      </c>
    </row>
    <row r="34" spans="1:23" x14ac:dyDescent="0.2">
      <c r="B34" s="6" t="s">
        <v>121</v>
      </c>
      <c r="C34" s="7" t="s">
        <v>122</v>
      </c>
      <c r="D34" s="7" t="s">
        <v>123</v>
      </c>
      <c r="E34" s="7" t="s">
        <v>124</v>
      </c>
      <c r="F34" s="7" t="s">
        <v>125</v>
      </c>
      <c r="G34" s="7" t="s">
        <v>126</v>
      </c>
      <c r="H34" s="7" t="s">
        <v>127</v>
      </c>
      <c r="I34" s="7" t="s">
        <v>128</v>
      </c>
      <c r="J34" s="7" t="s">
        <v>129</v>
      </c>
      <c r="K34" s="7" t="s">
        <v>130</v>
      </c>
      <c r="L34" s="7" t="s">
        <v>131</v>
      </c>
      <c r="M34" s="7" t="s">
        <v>132</v>
      </c>
      <c r="N34" s="7" t="s">
        <v>133</v>
      </c>
      <c r="O34" s="8" t="s">
        <v>42</v>
      </c>
    </row>
    <row r="36" spans="1:23" x14ac:dyDescent="0.2">
      <c r="A36" s="3" t="s">
        <v>134</v>
      </c>
      <c r="B36" s="4"/>
    </row>
    <row r="37" spans="1:23" x14ac:dyDescent="0.2">
      <c r="A37" t="s">
        <v>135</v>
      </c>
      <c r="B37">
        <v>25.8</v>
      </c>
    </row>
    <row r="39" spans="1:23" x14ac:dyDescent="0.2">
      <c r="B39" s="5"/>
      <c r="C39" s="6">
        <v>1</v>
      </c>
      <c r="D39" s="6">
        <v>2</v>
      </c>
      <c r="E39" s="6">
        <v>3</v>
      </c>
      <c r="F39" s="6">
        <v>4</v>
      </c>
      <c r="G39" s="6">
        <v>5</v>
      </c>
      <c r="H39" s="6">
        <v>6</v>
      </c>
      <c r="I39" s="6">
        <v>7</v>
      </c>
      <c r="J39" s="6">
        <v>8</v>
      </c>
      <c r="K39" s="6">
        <v>9</v>
      </c>
      <c r="L39" s="6">
        <v>10</v>
      </c>
      <c r="M39" s="6">
        <v>11</v>
      </c>
      <c r="N39" s="6">
        <v>12</v>
      </c>
    </row>
    <row r="40" spans="1:23" x14ac:dyDescent="0.2">
      <c r="B40" s="6" t="s">
        <v>29</v>
      </c>
      <c r="C40" s="9">
        <v>29211</v>
      </c>
      <c r="D40" s="10">
        <v>38927</v>
      </c>
      <c r="E40" s="11">
        <v>25961</v>
      </c>
      <c r="F40" s="12">
        <v>11203</v>
      </c>
      <c r="G40" s="13">
        <v>32184</v>
      </c>
      <c r="H40" s="14">
        <v>33446</v>
      </c>
      <c r="I40" s="15">
        <v>64</v>
      </c>
      <c r="J40" s="15">
        <v>34</v>
      </c>
      <c r="K40" s="15">
        <v>30</v>
      </c>
      <c r="L40" s="15">
        <v>31</v>
      </c>
      <c r="M40" s="15">
        <v>31</v>
      </c>
      <c r="N40" s="15">
        <v>31</v>
      </c>
      <c r="O40" s="8" t="s">
        <v>136</v>
      </c>
      <c r="Q40" s="24" t="s">
        <v>147</v>
      </c>
      <c r="R40">
        <f>AVERAGE(C40:H42)</f>
        <v>28202.222222222223</v>
      </c>
    </row>
    <row r="41" spans="1:23" x14ac:dyDescent="0.2">
      <c r="B41" s="6" t="s">
        <v>43</v>
      </c>
      <c r="C41" s="11">
        <v>26592</v>
      </c>
      <c r="D41" s="9">
        <v>29320</v>
      </c>
      <c r="E41" s="9">
        <v>28510</v>
      </c>
      <c r="F41" s="16">
        <v>21784</v>
      </c>
      <c r="G41" s="10">
        <v>37642</v>
      </c>
      <c r="H41" s="14">
        <v>35790</v>
      </c>
      <c r="I41" s="15">
        <v>74</v>
      </c>
      <c r="J41" s="15">
        <v>34</v>
      </c>
      <c r="K41" s="15">
        <v>32</v>
      </c>
      <c r="L41" s="15">
        <v>31</v>
      </c>
      <c r="M41" s="15">
        <v>32</v>
      </c>
      <c r="N41" s="15">
        <v>29</v>
      </c>
      <c r="O41" s="8" t="s">
        <v>136</v>
      </c>
    </row>
    <row r="42" spans="1:23" x14ac:dyDescent="0.2">
      <c r="B42" s="6" t="s">
        <v>56</v>
      </c>
      <c r="C42" s="12">
        <v>12630</v>
      </c>
      <c r="D42" s="9">
        <v>29866</v>
      </c>
      <c r="E42" s="9">
        <v>28112</v>
      </c>
      <c r="F42" s="17">
        <v>24296</v>
      </c>
      <c r="G42" s="13">
        <v>31601</v>
      </c>
      <c r="H42" s="9">
        <v>30565</v>
      </c>
      <c r="I42" s="15">
        <v>79</v>
      </c>
      <c r="J42" s="15">
        <v>32</v>
      </c>
      <c r="K42" s="15">
        <v>34</v>
      </c>
      <c r="L42" s="15">
        <v>33</v>
      </c>
      <c r="M42" s="15">
        <v>30</v>
      </c>
      <c r="N42" s="15">
        <v>32</v>
      </c>
      <c r="O42" s="8" t="s">
        <v>136</v>
      </c>
      <c r="R42" t="s">
        <v>145</v>
      </c>
      <c r="S42" t="s">
        <v>145</v>
      </c>
      <c r="T42" t="s">
        <v>145</v>
      </c>
      <c r="U42" t="s">
        <v>146</v>
      </c>
      <c r="V42" t="s">
        <v>146</v>
      </c>
      <c r="W42" t="s">
        <v>146</v>
      </c>
    </row>
    <row r="43" spans="1:23" x14ac:dyDescent="0.2">
      <c r="B43" s="6" t="s">
        <v>69</v>
      </c>
      <c r="C43" s="15">
        <v>54</v>
      </c>
      <c r="D43" s="15">
        <v>80</v>
      </c>
      <c r="E43" s="15">
        <v>87</v>
      </c>
      <c r="F43" s="15">
        <v>77</v>
      </c>
      <c r="G43" s="15">
        <v>86</v>
      </c>
      <c r="H43" s="15">
        <v>72</v>
      </c>
      <c r="I43" s="15">
        <v>44</v>
      </c>
      <c r="J43" s="15">
        <v>33</v>
      </c>
      <c r="K43" s="15">
        <v>33</v>
      </c>
      <c r="L43" s="15">
        <v>29</v>
      </c>
      <c r="M43" s="15">
        <v>33</v>
      </c>
      <c r="N43" s="15">
        <v>33</v>
      </c>
      <c r="O43" s="8" t="s">
        <v>136</v>
      </c>
      <c r="R43">
        <f>C40/$R$40</f>
        <v>1.0357694429123001</v>
      </c>
      <c r="S43">
        <f t="shared" ref="S43:W43" si="0">D40/$R$40</f>
        <v>1.3802813017098732</v>
      </c>
      <c r="T43">
        <f t="shared" si="0"/>
        <v>0.92053029706090927</v>
      </c>
      <c r="U43">
        <f t="shared" si="0"/>
        <v>0.3972382002994248</v>
      </c>
      <c r="V43">
        <f t="shared" si="0"/>
        <v>1.1411866677172799</v>
      </c>
      <c r="W43">
        <f t="shared" si="0"/>
        <v>1.1859349145063431</v>
      </c>
    </row>
    <row r="44" spans="1:23" x14ac:dyDescent="0.2">
      <c r="B44" s="6" t="s">
        <v>82</v>
      </c>
      <c r="C44" s="15">
        <v>38</v>
      </c>
      <c r="D44" s="15">
        <v>34</v>
      </c>
      <c r="E44" s="15">
        <v>39</v>
      </c>
      <c r="F44" s="15">
        <v>37</v>
      </c>
      <c r="G44" s="15">
        <v>34</v>
      </c>
      <c r="H44" s="15">
        <v>34</v>
      </c>
      <c r="I44" s="15">
        <v>34</v>
      </c>
      <c r="J44" s="15">
        <v>30</v>
      </c>
      <c r="K44" s="15">
        <v>31</v>
      </c>
      <c r="L44" s="15">
        <v>33</v>
      </c>
      <c r="M44" s="15">
        <v>32</v>
      </c>
      <c r="N44" s="15">
        <v>32</v>
      </c>
      <c r="O44" s="8" t="s">
        <v>136</v>
      </c>
      <c r="R44">
        <f t="shared" ref="R44:R45" si="1">C41/$R$40</f>
        <v>0.94290442045544087</v>
      </c>
      <c r="S44">
        <f t="shared" ref="S44:S45" si="2">D41/$R$40</f>
        <v>1.0396343865731621</v>
      </c>
      <c r="T44">
        <f t="shared" ref="T44:T45" si="3">E41/$R$40</f>
        <v>1.010913245607123</v>
      </c>
      <c r="U44">
        <f t="shared" ref="U44:U45" si="4">F41/$R$40</f>
        <v>0.77242140099282952</v>
      </c>
      <c r="V44">
        <f t="shared" ref="V44:V45" si="5">G41/$R$40</f>
        <v>1.3347175163501694</v>
      </c>
      <c r="W44">
        <f t="shared" ref="W44:W45" si="6">H41/$R$40</f>
        <v>1.2690489323142384</v>
      </c>
    </row>
    <row r="45" spans="1:23" x14ac:dyDescent="0.2">
      <c r="B45" s="6" t="s">
        <v>95</v>
      </c>
      <c r="C45" s="15">
        <v>31</v>
      </c>
      <c r="D45" s="15">
        <v>34</v>
      </c>
      <c r="E45" s="15">
        <v>33</v>
      </c>
      <c r="F45" s="15">
        <v>32</v>
      </c>
      <c r="G45" s="15">
        <v>32</v>
      </c>
      <c r="H45" s="15">
        <v>34</v>
      </c>
      <c r="I45" s="15">
        <v>32</v>
      </c>
      <c r="J45" s="15">
        <v>31</v>
      </c>
      <c r="K45" s="15">
        <v>31</v>
      </c>
      <c r="L45" s="15">
        <v>34</v>
      </c>
      <c r="M45" s="15">
        <v>31</v>
      </c>
      <c r="N45" s="15">
        <v>32</v>
      </c>
      <c r="O45" s="8" t="s">
        <v>136</v>
      </c>
      <c r="R45">
        <f t="shared" si="1"/>
        <v>0.44783704987786621</v>
      </c>
      <c r="S45">
        <f t="shared" si="2"/>
        <v>1.0589945630761957</v>
      </c>
      <c r="T45">
        <f t="shared" si="3"/>
        <v>0.99680088251516819</v>
      </c>
      <c r="U45">
        <f t="shared" si="4"/>
        <v>0.86149239618627371</v>
      </c>
      <c r="V45">
        <f t="shared" si="5"/>
        <v>1.1205145378614767</v>
      </c>
      <c r="W45">
        <f t="shared" si="6"/>
        <v>1.0837798439839257</v>
      </c>
    </row>
    <row r="46" spans="1:23" x14ac:dyDescent="0.2">
      <c r="B46" s="6" t="s">
        <v>108</v>
      </c>
      <c r="C46" s="15">
        <v>35</v>
      </c>
      <c r="D46" s="15">
        <v>33</v>
      </c>
      <c r="E46" s="15">
        <v>31</v>
      </c>
      <c r="F46" s="15">
        <v>28</v>
      </c>
      <c r="G46" s="15">
        <v>32</v>
      </c>
      <c r="H46" s="15">
        <v>30</v>
      </c>
      <c r="I46" s="15">
        <v>32</v>
      </c>
      <c r="J46" s="15">
        <v>30</v>
      </c>
      <c r="K46" s="15">
        <v>33</v>
      </c>
      <c r="L46" s="15">
        <v>33</v>
      </c>
      <c r="M46" s="15">
        <v>32</v>
      </c>
      <c r="N46" s="15">
        <v>33</v>
      </c>
      <c r="O46" s="8" t="s">
        <v>136</v>
      </c>
    </row>
    <row r="47" spans="1:23" x14ac:dyDescent="0.2">
      <c r="B47" s="6" t="s">
        <v>121</v>
      </c>
      <c r="C47" s="15">
        <v>30</v>
      </c>
      <c r="D47" s="15">
        <v>29</v>
      </c>
      <c r="E47" s="15">
        <v>31</v>
      </c>
      <c r="F47" s="15">
        <v>30</v>
      </c>
      <c r="G47" s="15">
        <v>34</v>
      </c>
      <c r="H47" s="15">
        <v>31</v>
      </c>
      <c r="I47" s="15">
        <v>33</v>
      </c>
      <c r="J47" s="15">
        <v>33</v>
      </c>
      <c r="K47" s="15">
        <v>32</v>
      </c>
      <c r="L47" s="15">
        <v>30</v>
      </c>
      <c r="M47" s="15">
        <v>31</v>
      </c>
      <c r="N47" s="15">
        <v>38</v>
      </c>
      <c r="O47" s="8" t="s">
        <v>136</v>
      </c>
      <c r="Q47" s="23" t="s">
        <v>144</v>
      </c>
      <c r="R47">
        <f>MEDIAN(R43:R45)</f>
        <v>0.94290442045544087</v>
      </c>
      <c r="S47">
        <f t="shared" ref="S47:W47" si="7">MEDIAN(S43:S45)</f>
        <v>1.0589945630761957</v>
      </c>
      <c r="T47">
        <f t="shared" si="7"/>
        <v>0.99680088251516819</v>
      </c>
      <c r="U47">
        <f t="shared" si="7"/>
        <v>0.77242140099282952</v>
      </c>
      <c r="V47">
        <f t="shared" si="7"/>
        <v>1.1411866677172799</v>
      </c>
      <c r="W47">
        <f t="shared" si="7"/>
        <v>1.1859349145063431</v>
      </c>
    </row>
    <row r="50" spans="2:14" x14ac:dyDescent="0.2">
      <c r="B50" s="18" t="s">
        <v>137</v>
      </c>
    </row>
    <row r="51" spans="2:14" x14ac:dyDescent="0.2">
      <c r="B51" s="5"/>
      <c r="C51" s="19">
        <v>1</v>
      </c>
      <c r="D51" s="19">
        <v>2</v>
      </c>
      <c r="E51" s="19">
        <v>3</v>
      </c>
      <c r="F51" s="19">
        <v>4</v>
      </c>
      <c r="G51" s="19">
        <v>5</v>
      </c>
      <c r="H51" s="19">
        <v>6</v>
      </c>
      <c r="I51" s="19">
        <v>7</v>
      </c>
      <c r="J51" s="19">
        <v>8</v>
      </c>
      <c r="K51" s="19">
        <v>9</v>
      </c>
      <c r="L51" s="19">
        <v>10</v>
      </c>
      <c r="M51" s="19">
        <v>11</v>
      </c>
      <c r="N51" s="19">
        <v>12</v>
      </c>
    </row>
    <row r="52" spans="2:14" ht="25.5" x14ac:dyDescent="0.2">
      <c r="B52" s="20" t="s">
        <v>29</v>
      </c>
      <c r="C52" s="21" t="s">
        <v>138</v>
      </c>
      <c r="D52" s="21" t="s">
        <v>139</v>
      </c>
      <c r="E52" s="21" t="s">
        <v>140</v>
      </c>
      <c r="F52" s="21" t="s">
        <v>141</v>
      </c>
      <c r="G52" s="21" t="s">
        <v>142</v>
      </c>
      <c r="H52" s="21" t="s">
        <v>143</v>
      </c>
      <c r="I52" s="22"/>
      <c r="J52" s="22"/>
      <c r="K52" s="22"/>
      <c r="L52" s="22"/>
      <c r="M52" s="22"/>
      <c r="N52" s="22"/>
    </row>
    <row r="53" spans="2:14" ht="25.5" x14ac:dyDescent="0.2">
      <c r="B53" s="20" t="s">
        <v>43</v>
      </c>
      <c r="C53" s="21" t="s">
        <v>138</v>
      </c>
      <c r="D53" s="21" t="s">
        <v>139</v>
      </c>
      <c r="E53" s="21" t="s">
        <v>140</v>
      </c>
      <c r="F53" s="21" t="s">
        <v>141</v>
      </c>
      <c r="G53" s="21" t="s">
        <v>142</v>
      </c>
      <c r="H53" s="21" t="s">
        <v>143</v>
      </c>
      <c r="I53" s="22"/>
      <c r="J53" s="22"/>
      <c r="K53" s="22"/>
      <c r="L53" s="22"/>
      <c r="M53" s="22"/>
      <c r="N53" s="22"/>
    </row>
    <row r="54" spans="2:14" ht="25.5" x14ac:dyDescent="0.2">
      <c r="B54" s="20" t="s">
        <v>56</v>
      </c>
      <c r="C54" s="21" t="s">
        <v>138</v>
      </c>
      <c r="D54" s="21" t="s">
        <v>139</v>
      </c>
      <c r="E54" s="21" t="s">
        <v>140</v>
      </c>
      <c r="F54" s="21" t="s">
        <v>141</v>
      </c>
      <c r="G54" s="21" t="s">
        <v>142</v>
      </c>
      <c r="H54" s="21" t="s">
        <v>143</v>
      </c>
      <c r="I54" s="22"/>
      <c r="J54" s="22"/>
      <c r="K54" s="22"/>
      <c r="L54" s="22"/>
      <c r="M54" s="22"/>
      <c r="N54" s="22"/>
    </row>
    <row r="55" spans="2:14" x14ac:dyDescent="0.2">
      <c r="B55" s="20" t="s">
        <v>69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2:14" x14ac:dyDescent="0.2">
      <c r="B56" s="20" t="s">
        <v>82</v>
      </c>
      <c r="C56" s="25"/>
      <c r="D56" s="26"/>
      <c r="E56" s="26"/>
      <c r="F56" s="26"/>
      <c r="G56" s="26"/>
      <c r="H56" s="27"/>
      <c r="I56" s="25"/>
      <c r="J56" s="26"/>
      <c r="K56" s="26"/>
      <c r="L56" s="26"/>
      <c r="M56" s="26"/>
      <c r="N56" s="27"/>
    </row>
    <row r="57" spans="2:14" x14ac:dyDescent="0.2">
      <c r="B57" s="20" t="s">
        <v>95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spans="2:14" x14ac:dyDescent="0.2">
      <c r="B58" s="20" t="s">
        <v>108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2:14" x14ac:dyDescent="0.2">
      <c r="B59" s="20" t="s">
        <v>121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</sheetData>
  <mergeCells count="2">
    <mergeCell ref="C56:H56"/>
    <mergeCell ref="I56:N56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Plate 1 - 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BioTek</dc:creator>
  <cp:lastModifiedBy>Alise ZAGARE</cp:lastModifiedBy>
  <dcterms:created xsi:type="dcterms:W3CDTF">2011-01-18T20:51:17Z</dcterms:created>
  <dcterms:modified xsi:type="dcterms:W3CDTF">2023-05-04T12:55:12Z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