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LCSB_Cellular_Biology\16-Our Papers\In Preparation\PD_Diabetes_Alise\Figures\Figure3\originals\E\"/>
    </mc:Choice>
  </mc:AlternateContent>
  <xr:revisionPtr revIDLastSave="0" documentId="13_ncr:1_{D3CF15D9-ED76-4CEB-8DB8-BEF80E0A493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late 1 - Sheet1" sheetId="1" r:id="rId1"/>
  </sheets>
  <definedNames>
    <definedName name="MethodPointer1">-1072118112</definedName>
    <definedName name="MethodPointer2">587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1" l="1"/>
  <c r="P43" i="1"/>
  <c r="R48" i="1"/>
  <c r="S48" i="1"/>
  <c r="T48" i="1"/>
  <c r="U48" i="1"/>
  <c r="V48" i="1"/>
  <c r="W48" i="1"/>
  <c r="R49" i="1"/>
  <c r="S49" i="1"/>
  <c r="T49" i="1"/>
  <c r="U49" i="1"/>
  <c r="V49" i="1"/>
  <c r="W49" i="1"/>
  <c r="S47" i="1"/>
  <c r="S51" i="1" s="1"/>
  <c r="T47" i="1"/>
  <c r="T51" i="1" s="1"/>
  <c r="U47" i="1"/>
  <c r="U51" i="1" s="1"/>
  <c r="V47" i="1"/>
  <c r="V51" i="1" s="1"/>
  <c r="W47" i="1"/>
  <c r="W51" i="1" s="1"/>
  <c r="R51" i="1"/>
</calcChain>
</file>

<file path=xl/sharedStrings.xml><?xml version="1.0" encoding="utf-8"?>
<sst xmlns="http://schemas.openxmlformats.org/spreadsheetml/2006/main" count="176" uniqueCount="147">
  <si>
    <t>Software Version</t>
  </si>
  <si>
    <t>3.14.03</t>
  </si>
  <si>
    <t>Experiment File Path:</t>
  </si>
  <si>
    <t>E:\DVB\Alise\ATP_assay_lum.xpt</t>
  </si>
  <si>
    <t>Protocol File Path:</t>
  </si>
  <si>
    <t>E:\LCSB\DVB\Alise\ATP.prt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</si>
  <si>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</si>
  <si>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</si>
  <si>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</si>
  <si>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</si>
  <si>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</si>
  <si>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</si>
  <si>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</si>
  <si>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</si>
  <si>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</si>
  <si>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</si>
  <si>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</si>
  <si>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</si>
  <si>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</si>
  <si>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</si>
  <si>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Luminescence Endpoint</t>
  </si>
  <si>
    <t>Full Plate</t>
  </si>
  <si>
    <t>Integration Time: 0:01.00 (MM:SS.ss)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</si>
  <si>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</si>
  <si>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</si>
  <si>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</si>
  <si>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</si>
  <si>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</si>
  <si>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</si>
  <si>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Layout</t>
  </si>
  <si>
    <t>A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</si>
  <si>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</si>
  <si>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</si>
  <si>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</si>
  <si>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</si>
  <si>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</si>
  <si>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</si>
  <si>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</si>
  <si>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</si>
  <si>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</si>
  <si>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</si>
  <si>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</si>
  <si>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</si>
  <si>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Well ID</t>
  </si>
  <si>
    <t>B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</si>
  <si>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</si>
  <si>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</si>
  <si>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</si>
  <si>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</si>
  <si>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</si>
  <si>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</si>
  <si>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</si>
  <si>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</si>
  <si>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</si>
  <si>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</si>
  <si>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</si>
  <si>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</si>
  <si>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C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</si>
  <si>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</si>
  <si>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</si>
  <si>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</si>
  <si>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</si>
  <si>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</si>
  <si>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</si>
  <si>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</si>
  <si>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</si>
  <si>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</si>
  <si>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</si>
  <si>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</si>
  <si>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</si>
  <si>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D</t>
  </si>
  <si>
    <t>SPL4</t>
  </si>
  <si>
    <t>SPL12</t>
  </si>
  <si>
    <t>SPL20</t>
  </si>
  <si>
    <t>SPL28</t>
  </si>
  <si>
    <t>SPL36</t>
  </si>
  <si>
    <t>SPL44</t>
  </si>
  <si>
    <t>SPL52</t>
  </si>
  <si>
    <t>SPL60</t>
  </si>
  <si>
    <t>SPL68</t>
  </si>
  <si>
    <t>SPL76</t>
  </si>
  <si>
    <t>SPL84</t>
  </si>
  <si>
    <t>SPL92</t>
  </si>
  <si>
    <t>E</t>
  </si>
  <si>
    <t>SPL5</t>
  </si>
  <si>
    <t>SPL13</t>
  </si>
  <si>
    <t>SPL21</t>
  </si>
  <si>
    <t>SPL29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</si>
  <si>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</si>
  <si>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</si>
  <si>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</si>
  <si>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</si>
  <si>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</si>
  <si>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</si>
  <si>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</si>
  <si>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</si>
  <si>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F</t>
  </si>
  <si>
    <t>SPL6</t>
  </si>
  <si>
    <t>SPL14</t>
  </si>
  <si>
    <t>SPL22</t>
  </si>
  <si>
    <t>SPL30</t>
  </si>
  <si>
    <t>SPL38</t>
  </si>
  <si>
    <t>SPL46</t>
  </si>
  <si>
    <t>SPL54</t>
  </si>
  <si>
    <t>SPL62</t>
  </si>
  <si>
    <t>SPL70</t>
  </si>
  <si>
    <t>SPL78</t>
  </si>
  <si>
    <t>SPL86</t>
  </si>
  <si>
    <t>SPL94</t>
  </si>
  <si>
    <t>G</t>
  </si>
  <si>
    <t>SPL7</t>
  </si>
  <si>
    <t>SPL15</t>
  </si>
  <si>
    <t>SPL23</t>
  </si>
  <si>
    <t>SPL31</t>
  </si>
  <si>
    <t>SPL39</t>
  </si>
  <si>
    <t>SPL47</t>
  </si>
  <si>
    <t>SPL55</t>
  </si>
  <si>
    <t>SPL63</t>
  </si>
  <si>
    <t>SPL71</t>
  </si>
  <si>
    <t>SPL79</t>
  </si>
  <si>
    <t>SPL87</t>
  </si>
  <si>
    <t>SPL95</t>
  </si>
  <si>
    <t>H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</si>
  <si>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</si>
  <si>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</si>
  <si>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</si>
  <si>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</si>
  <si>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</si>
  <si>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</si>
  <si>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</si>
  <si>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</si>
  <si>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</si>
  <si>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</si>
  <si>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</si>
  <si>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</si>
  <si>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Results</t>
  </si>
  <si>
    <t>Actual Temperature:</t>
  </si>
  <si>
    <t>Lum</t>
  </si>
  <si>
    <t>D30</t>
  </si>
  <si>
    <t>D60</t>
  </si>
  <si>
    <t>median</t>
  </si>
  <si>
    <t>WT56</t>
  </si>
  <si>
    <t>WT68</t>
  </si>
  <si>
    <t>WT23338</t>
  </si>
  <si>
    <t>IR</t>
  </si>
  <si>
    <t>IS</t>
  </si>
  <si>
    <t>Avergage of the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</si>
</sst>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9CC5E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19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1"/>
  <sheetViews>
    <sheetView tabSelected="1" topLeftCell="A25" workbookViewId="0">
      <selection activeCell="U51" sqref="U51:W51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45021</v>
      </c>
    </row>
    <row r="8" spans="1:2" x14ac:dyDescent="0.2">
      <c r="A8" t="s">
        <v>9</v>
      </c>
      <c r="B8" s="2">
        <v>0.41023148148148153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5" x14ac:dyDescent="0.2">
      <c r="B17" t="s">
        <v>21</v>
      </c>
    </row>
    <row r="18" spans="1:15" x14ac:dyDescent="0.2">
      <c r="B18" t="s">
        <v>22</v>
      </c>
    </row>
    <row r="19" spans="1:15" x14ac:dyDescent="0.2">
      <c r="B19" t="s">
        <v>23</v>
      </c>
    </row>
    <row r="20" spans="1:15" x14ac:dyDescent="0.2">
      <c r="B20" t="s">
        <v>24</v>
      </c>
    </row>
    <row r="21" spans="1:15" x14ac:dyDescent="0.2">
      <c r="B21" t="s">
        <v>25</v>
      </c>
    </row>
    <row r="22" spans="1:15" x14ac:dyDescent="0.2">
      <c r="B22" t="s">
        <v>26</v>
      </c>
    </row>
    <row r="23" spans="1:15" x14ac:dyDescent="0.2">
      <c r="B23" t="s">
        <v>27</v>
      </c>
    </row>
    <row r="24" spans="1:15" x14ac:dyDescent="0.2">
      <c r="B24" t="s">
        <v>28</v>
      </c>
    </row>
    <row r="26" spans="1:15" x14ac:dyDescent="0.2">
      <c r="A26" s="3" t="s">
        <v>29</v>
      </c>
      <c r="B26" s="4"/>
    </row>
    <row r="28" spans="1:15" x14ac:dyDescent="0.2">
      <c r="B28" s="5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6">
        <v>6</v>
      </c>
      <c r="I28" s="6">
        <v>7</v>
      </c>
      <c r="J28" s="6">
        <v>8</v>
      </c>
      <c r="K28" s="6">
        <v>9</v>
      </c>
      <c r="L28" s="6">
        <v>10</v>
      </c>
      <c r="M28" s="6">
        <v>11</v>
      </c>
      <c r="N28" s="6">
        <v>12</v>
      </c>
    </row>
    <row r="29" spans="1:15" x14ac:dyDescent="0.2">
      <c r="B29" s="6" t="s">
        <v>30</v>
      </c>
      <c r="C29" s="7" t="s">
        <v>31</v>
      </c>
      <c r="D29" s="7" t="s">
        <v>32</v>
      </c>
      <c r="E29" s="7" t="s">
        <v>33</v>
      </c>
      <c r="F29" s="7" t="s">
        <v>34</v>
      </c>
      <c r="G29" s="7" t="s">
        <v>35</v>
      </c>
      <c r="H29" s="7" t="s">
        <v>36</v>
      </c>
      <c r="I29" s="7" t="s">
        <v>37</v>
      </c>
      <c r="J29" s="7" t="s">
        <v>38</v>
      </c>
      <c r="K29" s="7" t="s">
        <v>39</v>
      </c>
      <c r="L29" s="7" t="s">
        <v>40</v>
      </c>
      <c r="M29" s="7" t="s">
        <v>41</v>
      </c>
      <c r="N29" s="7" t="s">
        <v>42</v>
      </c>
      <c r="O29" s="8" t="s">
        <v>43</v>
      </c>
    </row>
    <row r="30" spans="1:15" x14ac:dyDescent="0.2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H30" s="7" t="s">
        <v>50</v>
      </c>
      <c r="I30" s="7" t="s">
        <v>51</v>
      </c>
      <c r="J30" s="7" t="s">
        <v>52</v>
      </c>
      <c r="K30" s="7" t="s">
        <v>53</v>
      </c>
      <c r="L30" s="7" t="s">
        <v>54</v>
      </c>
      <c r="M30" s="7" t="s">
        <v>55</v>
      </c>
      <c r="N30" s="7" t="s">
        <v>56</v>
      </c>
      <c r="O30" s="8" t="s">
        <v>43</v>
      </c>
    </row>
    <row r="31" spans="1:15" x14ac:dyDescent="0.2">
      <c r="B31" s="6" t="s">
        <v>57</v>
      </c>
      <c r="C31" s="7" t="s">
        <v>58</v>
      </c>
      <c r="D31" s="7" t="s">
        <v>59</v>
      </c>
      <c r="E31" s="7" t="s">
        <v>60</v>
      </c>
      <c r="F31" s="7" t="s">
        <v>61</v>
      </c>
      <c r="G31" s="7" t="s">
        <v>62</v>
      </c>
      <c r="H31" s="7" t="s">
        <v>63</v>
      </c>
      <c r="I31" s="7" t="s">
        <v>64</v>
      </c>
      <c r="J31" s="7" t="s">
        <v>65</v>
      </c>
      <c r="K31" s="7" t="s">
        <v>66</v>
      </c>
      <c r="L31" s="7" t="s">
        <v>67</v>
      </c>
      <c r="M31" s="7" t="s">
        <v>68</v>
      </c>
      <c r="N31" s="7" t="s">
        <v>69</v>
      </c>
      <c r="O31" s="8" t="s">
        <v>43</v>
      </c>
    </row>
    <row r="32" spans="1:15" x14ac:dyDescent="0.2">
      <c r="B32" s="6" t="s">
        <v>70</v>
      </c>
      <c r="C32" s="7" t="s">
        <v>71</v>
      </c>
      <c r="D32" s="7" t="s">
        <v>72</v>
      </c>
      <c r="E32" s="7" t="s">
        <v>73</v>
      </c>
      <c r="F32" s="7" t="s">
        <v>74</v>
      </c>
      <c r="G32" s="7" t="s">
        <v>75</v>
      </c>
      <c r="H32" s="7" t="s">
        <v>76</v>
      </c>
      <c r="I32" s="7" t="s">
        <v>77</v>
      </c>
      <c r="J32" s="7" t="s">
        <v>78</v>
      </c>
      <c r="K32" s="7" t="s">
        <v>79</v>
      </c>
      <c r="L32" s="7" t="s">
        <v>80</v>
      </c>
      <c r="M32" s="7" t="s">
        <v>81</v>
      </c>
      <c r="N32" s="7" t="s">
        <v>82</v>
      </c>
      <c r="O32" s="8" t="s">
        <v>43</v>
      </c>
    </row>
    <row r="33" spans="1:23" x14ac:dyDescent="0.2">
      <c r="B33" s="6" t="s">
        <v>83</v>
      </c>
      <c r="C33" s="7" t="s">
        <v>84</v>
      </c>
      <c r="D33" s="7" t="s">
        <v>85</v>
      </c>
      <c r="E33" s="7" t="s">
        <v>86</v>
      </c>
      <c r="F33" s="7" t="s">
        <v>87</v>
      </c>
      <c r="G33" s="7" t="s">
        <v>88</v>
      </c>
      <c r="H33" s="7" t="s">
        <v>89</v>
      </c>
      <c r="I33" s="7" t="s">
        <v>90</v>
      </c>
      <c r="J33" s="7" t="s">
        <v>91</v>
      </c>
      <c r="K33" s="7" t="s">
        <v>92</v>
      </c>
      <c r="L33" s="7" t="s">
        <v>93</v>
      </c>
      <c r="M33" s="7" t="s">
        <v>94</v>
      </c>
      <c r="N33" s="7" t="s">
        <v>95</v>
      </c>
      <c r="O33" s="8" t="s">
        <v>43</v>
      </c>
    </row>
    <row r="34" spans="1:23" x14ac:dyDescent="0.2">
      <c r="B34" s="6" t="s">
        <v>96</v>
      </c>
      <c r="C34" s="7" t="s">
        <v>97</v>
      </c>
      <c r="D34" s="7" t="s">
        <v>98</v>
      </c>
      <c r="E34" s="7" t="s">
        <v>99</v>
      </c>
      <c r="F34" s="7" t="s">
        <v>100</v>
      </c>
      <c r="G34" s="7" t="s">
        <v>101</v>
      </c>
      <c r="H34" s="7" t="s">
        <v>102</v>
      </c>
      <c r="I34" s="7" t="s">
        <v>103</v>
      </c>
      <c r="J34" s="7" t="s">
        <v>104</v>
      </c>
      <c r="K34" s="7" t="s">
        <v>105</v>
      </c>
      <c r="L34" s="7" t="s">
        <v>106</v>
      </c>
      <c r="M34" s="7" t="s">
        <v>107</v>
      </c>
      <c r="N34" s="7" t="s">
        <v>108</v>
      </c>
      <c r="O34" s="8" t="s">
        <v>43</v>
      </c>
    </row>
    <row r="35" spans="1:23" x14ac:dyDescent="0.2">
      <c r="B35" s="6" t="s">
        <v>109</v>
      </c>
      <c r="C35" s="7" t="s">
        <v>110</v>
      </c>
      <c r="D35" s="7" t="s">
        <v>111</v>
      </c>
      <c r="E35" s="7" t="s">
        <v>112</v>
      </c>
      <c r="F35" s="7" t="s">
        <v>113</v>
      </c>
      <c r="G35" s="7" t="s">
        <v>114</v>
      </c>
      <c r="H35" s="7" t="s">
        <v>115</v>
      </c>
      <c r="I35" s="7" t="s">
        <v>116</v>
      </c>
      <c r="J35" s="7" t="s">
        <v>117</v>
      </c>
      <c r="K35" s="7" t="s">
        <v>118</v>
      </c>
      <c r="L35" s="7" t="s">
        <v>119</v>
      </c>
      <c r="M35" s="7" t="s">
        <v>120</v>
      </c>
      <c r="N35" s="7" t="s">
        <v>121</v>
      </c>
      <c r="O35" s="8" t="s">
        <v>43</v>
      </c>
    </row>
    <row r="36" spans="1:23" x14ac:dyDescent="0.2">
      <c r="B36" s="6" t="s">
        <v>122</v>
      </c>
      <c r="C36" s="7" t="s">
        <v>123</v>
      </c>
      <c r="D36" s="7" t="s">
        <v>124</v>
      </c>
      <c r="E36" s="7" t="s">
        <v>125</v>
      </c>
      <c r="F36" s="7" t="s">
        <v>126</v>
      </c>
      <c r="G36" s="7" t="s">
        <v>127</v>
      </c>
      <c r="H36" s="7" t="s">
        <v>128</v>
      </c>
      <c r="I36" s="7" t="s">
        <v>129</v>
      </c>
      <c r="J36" s="7" t="s">
        <v>130</v>
      </c>
      <c r="K36" s="7" t="s">
        <v>131</v>
      </c>
      <c r="L36" s="7" t="s">
        <v>132</v>
      </c>
      <c r="M36" s="7" t="s">
        <v>133</v>
      </c>
      <c r="N36" s="7" t="s">
        <v>134</v>
      </c>
      <c r="O36" s="8" t="s">
        <v>43</v>
      </c>
    </row>
    <row r="38" spans="1:23" x14ac:dyDescent="0.2">
      <c r="A38" s="3" t="s">
        <v>135</v>
      </c>
      <c r="B38" s="4"/>
    </row>
    <row r="39" spans="1:23" x14ac:dyDescent="0.2">
      <c r="A39" t="s">
        <v>136</v>
      </c>
      <c r="B39">
        <v>23.2</v>
      </c>
    </row>
    <row r="41" spans="1:23" x14ac:dyDescent="0.2">
      <c r="B41" s="5"/>
      <c r="C41" s="6">
        <v>1</v>
      </c>
      <c r="D41" s="6">
        <v>2</v>
      </c>
      <c r="E41" s="6">
        <v>3</v>
      </c>
      <c r="F41" s="6">
        <v>4</v>
      </c>
      <c r="G41" s="6">
        <v>5</v>
      </c>
      <c r="H41" s="6">
        <v>6</v>
      </c>
      <c r="I41" s="6">
        <v>7</v>
      </c>
      <c r="J41" s="6">
        <v>8</v>
      </c>
      <c r="K41" s="6">
        <v>9</v>
      </c>
      <c r="L41" s="6">
        <v>10</v>
      </c>
      <c r="M41" s="6">
        <v>11</v>
      </c>
      <c r="N41" s="6">
        <v>12</v>
      </c>
    </row>
    <row r="42" spans="1:23" x14ac:dyDescent="0.2">
      <c r="A42" s="18" t="s">
        <v>138</v>
      </c>
      <c r="B42" s="6" t="s">
        <v>30</v>
      </c>
      <c r="C42" s="9">
        <v>24055</v>
      </c>
      <c r="D42" s="10">
        <v>40450</v>
      </c>
      <c r="E42" s="11">
        <v>35308</v>
      </c>
      <c r="F42" s="10">
        <v>40251</v>
      </c>
      <c r="G42" s="11">
        <v>34694</v>
      </c>
      <c r="H42" s="12">
        <v>29167</v>
      </c>
      <c r="I42" s="13">
        <v>68</v>
      </c>
      <c r="J42" s="13">
        <v>22</v>
      </c>
      <c r="K42" s="13">
        <v>24</v>
      </c>
      <c r="L42" s="13">
        <v>22</v>
      </c>
      <c r="M42" s="13">
        <v>21</v>
      </c>
      <c r="N42" s="13">
        <v>22</v>
      </c>
      <c r="O42" s="8" t="s">
        <v>137</v>
      </c>
      <c r="P42" t="s">
        <v>146</v>
      </c>
    </row>
    <row r="43" spans="1:23" x14ac:dyDescent="0.2">
      <c r="B43" s="6" t="s">
        <v>44</v>
      </c>
      <c r="C43" s="11">
        <v>32607</v>
      </c>
      <c r="D43" s="12">
        <v>30514</v>
      </c>
      <c r="E43" s="11">
        <v>34035</v>
      </c>
      <c r="F43" s="14">
        <v>44072</v>
      </c>
      <c r="G43" s="15">
        <v>35643</v>
      </c>
      <c r="H43" s="11">
        <v>33822</v>
      </c>
      <c r="I43" s="13">
        <v>67</v>
      </c>
      <c r="J43" s="13">
        <v>25</v>
      </c>
      <c r="K43" s="13">
        <v>24</v>
      </c>
      <c r="L43" s="13">
        <v>23</v>
      </c>
      <c r="M43" s="13">
        <v>21</v>
      </c>
      <c r="N43" s="13">
        <v>21</v>
      </c>
      <c r="O43" s="8" t="s">
        <v>137</v>
      </c>
      <c r="P43">
        <f>AVERAGE(C42:H44)</f>
        <v>35108.777777777781</v>
      </c>
      <c r="R43" s="9">
        <v>24055</v>
      </c>
      <c r="S43" s="10">
        <v>40450</v>
      </c>
      <c r="T43" s="11">
        <v>35308</v>
      </c>
      <c r="U43" s="10">
        <v>40251</v>
      </c>
      <c r="V43" s="11">
        <v>34694</v>
      </c>
      <c r="W43" s="12">
        <v>29167</v>
      </c>
    </row>
    <row r="44" spans="1:23" x14ac:dyDescent="0.2">
      <c r="B44" s="6" t="s">
        <v>57</v>
      </c>
      <c r="C44" s="11">
        <v>32809</v>
      </c>
      <c r="D44" s="11">
        <v>32684</v>
      </c>
      <c r="E44" s="10">
        <v>39747</v>
      </c>
      <c r="F44" s="14">
        <v>45192</v>
      </c>
      <c r="G44" s="11">
        <v>33305</v>
      </c>
      <c r="H44" s="11">
        <v>33603</v>
      </c>
      <c r="I44" s="13">
        <v>68</v>
      </c>
      <c r="J44" s="13">
        <v>26</v>
      </c>
      <c r="K44" s="13">
        <v>22</v>
      </c>
      <c r="L44" s="13">
        <v>22</v>
      </c>
      <c r="M44" s="13">
        <v>22</v>
      </c>
      <c r="N44" s="13">
        <v>19</v>
      </c>
      <c r="O44" s="8" t="s">
        <v>137</v>
      </c>
      <c r="R44" s="11">
        <v>32607</v>
      </c>
      <c r="S44" s="12">
        <v>30514</v>
      </c>
      <c r="T44" s="11">
        <v>34035</v>
      </c>
      <c r="U44" s="14">
        <v>44072</v>
      </c>
      <c r="V44" s="15">
        <v>35643</v>
      </c>
      <c r="W44" s="11">
        <v>33822</v>
      </c>
    </row>
    <row r="45" spans="1:23" x14ac:dyDescent="0.2">
      <c r="B45" s="6" t="s">
        <v>70</v>
      </c>
      <c r="C45" s="13">
        <v>65</v>
      </c>
      <c r="D45" s="13">
        <v>76</v>
      </c>
      <c r="E45" s="13">
        <v>103</v>
      </c>
      <c r="F45" s="13">
        <v>96</v>
      </c>
      <c r="G45" s="13">
        <v>92</v>
      </c>
      <c r="H45" s="13">
        <v>86</v>
      </c>
      <c r="I45" s="13">
        <v>38</v>
      </c>
      <c r="J45" s="13">
        <v>22</v>
      </c>
      <c r="K45" s="13">
        <v>22</v>
      </c>
      <c r="L45" s="13">
        <v>22</v>
      </c>
      <c r="M45" s="13">
        <v>24</v>
      </c>
      <c r="N45" s="13">
        <v>20</v>
      </c>
      <c r="O45" s="8" t="s">
        <v>137</v>
      </c>
      <c r="R45" s="11">
        <v>32809</v>
      </c>
      <c r="S45" s="11">
        <v>32684</v>
      </c>
      <c r="T45" s="10">
        <v>39747</v>
      </c>
      <c r="U45" s="14">
        <v>45192</v>
      </c>
      <c r="V45" s="11">
        <v>33305</v>
      </c>
      <c r="W45" s="11">
        <v>33603</v>
      </c>
    </row>
    <row r="46" spans="1:23" x14ac:dyDescent="0.2">
      <c r="B46" s="6" t="s">
        <v>83</v>
      </c>
      <c r="C46" s="13">
        <v>49</v>
      </c>
      <c r="D46" s="13">
        <v>75</v>
      </c>
      <c r="E46" s="13">
        <v>71</v>
      </c>
      <c r="F46" s="13">
        <v>63</v>
      </c>
      <c r="G46" s="13">
        <v>66</v>
      </c>
      <c r="H46" s="13">
        <v>57</v>
      </c>
      <c r="I46" s="13">
        <v>28</v>
      </c>
      <c r="J46" s="13">
        <v>23</v>
      </c>
      <c r="K46" s="13">
        <v>23</v>
      </c>
      <c r="L46" s="13">
        <v>22</v>
      </c>
      <c r="M46" s="13">
        <v>22</v>
      </c>
      <c r="N46" s="13">
        <v>22</v>
      </c>
      <c r="O46" s="8" t="s">
        <v>137</v>
      </c>
    </row>
    <row r="47" spans="1:23" x14ac:dyDescent="0.2">
      <c r="A47" s="18" t="s">
        <v>139</v>
      </c>
      <c r="B47" s="6" t="s">
        <v>96</v>
      </c>
      <c r="C47" s="16">
        <v>19930</v>
      </c>
      <c r="D47" s="11">
        <v>34156</v>
      </c>
      <c r="E47" s="12">
        <v>30820</v>
      </c>
      <c r="F47" s="9">
        <v>24137</v>
      </c>
      <c r="G47" s="15">
        <v>36154</v>
      </c>
      <c r="H47" s="12">
        <v>29847</v>
      </c>
      <c r="I47" s="13">
        <v>56</v>
      </c>
      <c r="J47" s="13">
        <v>25</v>
      </c>
      <c r="K47" s="13">
        <v>24</v>
      </c>
      <c r="L47" s="13">
        <v>22</v>
      </c>
      <c r="M47" s="13">
        <v>23</v>
      </c>
      <c r="N47" s="13">
        <v>22</v>
      </c>
      <c r="O47" s="8" t="s">
        <v>137</v>
      </c>
      <c r="R47">
        <f>R43/$P$43</f>
        <v>0.68515629203206541</v>
      </c>
      <c r="S47">
        <f t="shared" ref="S47:W47" si="0">S43/$P$43</f>
        <v>1.1521335278610287</v>
      </c>
      <c r="T47">
        <f t="shared" si="0"/>
        <v>1.0056744277309566</v>
      </c>
      <c r="U47">
        <f t="shared" si="0"/>
        <v>1.1464654296646295</v>
      </c>
      <c r="V47">
        <f t="shared" si="0"/>
        <v>0.98818592374809711</v>
      </c>
      <c r="W47">
        <f t="shared" si="0"/>
        <v>0.83076090499685096</v>
      </c>
    </row>
    <row r="48" spans="1:23" x14ac:dyDescent="0.2">
      <c r="B48" s="6" t="s">
        <v>109</v>
      </c>
      <c r="C48" s="16">
        <v>20136</v>
      </c>
      <c r="D48" s="11">
        <v>33686</v>
      </c>
      <c r="E48" s="12">
        <v>29700</v>
      </c>
      <c r="F48" s="16">
        <v>20277</v>
      </c>
      <c r="G48" s="15">
        <v>35780</v>
      </c>
      <c r="H48" s="12">
        <v>31876</v>
      </c>
      <c r="I48" s="13">
        <v>63</v>
      </c>
      <c r="J48" s="13">
        <v>22</v>
      </c>
      <c r="K48" s="13">
        <v>21</v>
      </c>
      <c r="L48" s="13">
        <v>23</v>
      </c>
      <c r="M48" s="13">
        <v>21</v>
      </c>
      <c r="N48" s="13">
        <v>21</v>
      </c>
      <c r="O48" s="8" t="s">
        <v>137</v>
      </c>
      <c r="R48">
        <f t="shared" ref="R48:W48" si="1">R44/$P$43</f>
        <v>0.92874209994968016</v>
      </c>
      <c r="S48">
        <f t="shared" si="1"/>
        <v>0.86912737871820589</v>
      </c>
      <c r="T48">
        <f t="shared" si="1"/>
        <v>0.96941568901730801</v>
      </c>
      <c r="U48">
        <f t="shared" si="1"/>
        <v>1.2552986116165947</v>
      </c>
      <c r="V48">
        <f t="shared" si="1"/>
        <v>1.0152162010766537</v>
      </c>
      <c r="W48">
        <f t="shared" si="1"/>
        <v>0.96334883014377526</v>
      </c>
    </row>
    <row r="49" spans="2:23" x14ac:dyDescent="0.2">
      <c r="B49" s="6" t="s">
        <v>122</v>
      </c>
      <c r="C49" s="17">
        <v>18239</v>
      </c>
      <c r="D49" s="15">
        <v>37009</v>
      </c>
      <c r="E49" s="12">
        <v>30301</v>
      </c>
      <c r="F49" s="9">
        <v>22961</v>
      </c>
      <c r="G49" s="15">
        <v>36425</v>
      </c>
      <c r="H49" s="12">
        <v>30302</v>
      </c>
      <c r="I49" s="13">
        <v>66</v>
      </c>
      <c r="J49" s="13">
        <v>24</v>
      </c>
      <c r="K49" s="13">
        <v>20</v>
      </c>
      <c r="L49" s="13">
        <v>20</v>
      </c>
      <c r="M49" s="13">
        <v>19</v>
      </c>
      <c r="N49" s="13">
        <v>23</v>
      </c>
      <c r="O49" s="8" t="s">
        <v>137</v>
      </c>
      <c r="R49">
        <f t="shared" ref="R49:W49" si="2">R45/$P$43</f>
        <v>0.93449564686260789</v>
      </c>
      <c r="S49">
        <f t="shared" si="2"/>
        <v>0.93093528367391498</v>
      </c>
      <c r="T49">
        <f t="shared" si="2"/>
        <v>1.1321100452878197</v>
      </c>
      <c r="U49">
        <f t="shared" si="2"/>
        <v>1.2871994657872832</v>
      </c>
      <c r="V49">
        <f t="shared" si="2"/>
        <v>0.94862316799534141</v>
      </c>
      <c r="W49">
        <f t="shared" si="2"/>
        <v>0.9571110738371853</v>
      </c>
    </row>
    <row r="50" spans="2:23" x14ac:dyDescent="0.2">
      <c r="C50" t="s">
        <v>141</v>
      </c>
      <c r="D50" t="s">
        <v>142</v>
      </c>
      <c r="E50" t="s">
        <v>143</v>
      </c>
      <c r="F50" t="s">
        <v>141</v>
      </c>
      <c r="G50" t="s">
        <v>142</v>
      </c>
      <c r="H50" t="s">
        <v>143</v>
      </c>
    </row>
    <row r="51" spans="2:23" x14ac:dyDescent="0.2">
      <c r="C51" t="s">
        <v>144</v>
      </c>
      <c r="D51" t="s">
        <v>144</v>
      </c>
      <c r="E51" t="s">
        <v>144</v>
      </c>
      <c r="F51" t="s">
        <v>145</v>
      </c>
      <c r="G51" t="s">
        <v>145</v>
      </c>
      <c r="H51" t="s">
        <v>145</v>
      </c>
      <c r="Q51" t="s">
        <v>140</v>
      </c>
      <c r="R51">
        <f>MEDIAN(R47:R49)</f>
        <v>0.92874209994968016</v>
      </c>
      <c r="S51">
        <f t="shared" ref="S51:W51" si="3">MEDIAN(S47:S49)</f>
        <v>0.93093528367391498</v>
      </c>
      <c r="T51">
        <f t="shared" si="3"/>
        <v>1.0056744277309566</v>
      </c>
      <c r="U51">
        <f t="shared" si="3"/>
        <v>1.2552986116165947</v>
      </c>
      <c r="V51">
        <f t="shared" si="3"/>
        <v>0.98818592374809711</v>
      </c>
      <c r="W51">
        <f t="shared" si="3"/>
        <v>0.9571110738371853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1 -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Alise ZAGARE</cp:lastModifiedBy>
  <dcterms:created xsi:type="dcterms:W3CDTF">2011-01-18T20:51:17Z</dcterms:created>
  <dcterms:modified xsi:type="dcterms:W3CDTF">2023-05-04T12:48:30Z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