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atlas\users\alise.zagare\PD_Diabetes\Manuscript_1\"/>
    </mc:Choice>
  </mc:AlternateContent>
  <xr:revisionPtr revIDLastSave="0" documentId="13_ncr:1_{078920DC-324A-4370-AB30-D04B4646647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agellan Sheet 1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20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J13" i="1"/>
  <c r="I13" i="1"/>
  <c r="H13" i="1"/>
  <c r="G13" i="1"/>
  <c r="F13" i="1"/>
  <c r="E13" i="1"/>
  <c r="D13" i="1"/>
  <c r="C13" i="1"/>
  <c r="B13" i="1"/>
  <c r="B17" i="1" l="1"/>
  <c r="C17" i="1"/>
  <c r="H17" i="1" l="1"/>
  <c r="F17" i="1"/>
  <c r="G17" i="1"/>
  <c r="I17" i="1"/>
  <c r="J17" i="1"/>
  <c r="E17" i="1" l="1"/>
  <c r="D17" i="1"/>
</calcChain>
</file>

<file path=xl/sharedStrings.xml><?xml version="1.0" encoding="utf-8"?>
<sst xmlns="http://schemas.openxmlformats.org/spreadsheetml/2006/main" count="82" uniqueCount="65">
  <si>
    <t>&lt;&gt;</t>
  </si>
  <si>
    <t>A</t>
  </si>
  <si>
    <t>B</t>
  </si>
  <si>
    <t>C</t>
  </si>
  <si>
    <t>D</t>
  </si>
  <si>
    <t>E</t>
  </si>
  <si>
    <t>F</t>
  </si>
  <si>
    <t>G</t>
  </si>
  <si>
    <t>H</t>
  </si>
  <si>
    <t>I</t>
  </si>
  <si>
    <t>BCA DO</t>
  </si>
  <si>
    <t>Protein
 ug/mL</t>
  </si>
  <si>
    <t>Average of standards</t>
  </si>
  <si>
    <t>Concentrations of the kit</t>
  </si>
  <si>
    <t>Samples</t>
  </si>
  <si>
    <t>56 Ctrl</t>
  </si>
  <si>
    <t>68 Ctr</t>
  </si>
  <si>
    <t>23338 Ctrl</t>
  </si>
  <si>
    <t>56 LI</t>
  </si>
  <si>
    <t>68 LI</t>
  </si>
  <si>
    <t>23338 LI</t>
  </si>
  <si>
    <t>48 Ctrl</t>
  </si>
  <si>
    <t>UOX Ctrl</t>
  </si>
  <si>
    <t>KT16 Ctrl</t>
  </si>
  <si>
    <t>309 Ctrl</t>
  </si>
  <si>
    <t>UOX LI</t>
  </si>
  <si>
    <t>KT16 LI</t>
  </si>
  <si>
    <t>309 LI</t>
  </si>
  <si>
    <t>48 LI</t>
  </si>
  <si>
    <t>x4 LD</t>
  </si>
  <si>
    <t>x5 protein</t>
  </si>
  <si>
    <t>x5buffer</t>
  </si>
  <si>
    <t>40ug protein in 16ul</t>
  </si>
  <si>
    <t>Ctrl1 DB1</t>
  </si>
  <si>
    <t>Ctrl1 DB2</t>
  </si>
  <si>
    <t>Ctrl2 DB1</t>
  </si>
  <si>
    <t>Ctrl2 DB2</t>
  </si>
  <si>
    <t>Ctrl3 DB1</t>
  </si>
  <si>
    <t>Ctrl3 DB2</t>
  </si>
  <si>
    <t>Ctrl4 DB1</t>
  </si>
  <si>
    <t>Ctrl4 DB2</t>
  </si>
  <si>
    <t>GBA1 DB1</t>
  </si>
  <si>
    <t>GBA1 DB2</t>
  </si>
  <si>
    <t>GBA2 DB1</t>
  </si>
  <si>
    <t>GBA2 DB2</t>
  </si>
  <si>
    <t>GBA3 DB1</t>
  </si>
  <si>
    <t>GBA3 DB2</t>
  </si>
  <si>
    <t>Ctrl1 LI1</t>
  </si>
  <si>
    <t>Ctrl1 LI2</t>
  </si>
  <si>
    <t>Ctrl2 LI1</t>
  </si>
  <si>
    <t>Ctrl2 LI2</t>
  </si>
  <si>
    <t>Ctrl3 LI1</t>
  </si>
  <si>
    <t>Ctrl3LI2</t>
  </si>
  <si>
    <t>Ctrl4 LI1</t>
  </si>
  <si>
    <t>Ctrl4 LI2</t>
  </si>
  <si>
    <t>GBA1 LI1</t>
  </si>
  <si>
    <t>GBA1 LI2</t>
  </si>
  <si>
    <t>GBA2 LI1</t>
  </si>
  <si>
    <t>GBA2 LI2</t>
  </si>
  <si>
    <t>GBA3 LI1</t>
  </si>
  <si>
    <t>GBA3 LI2</t>
  </si>
  <si>
    <t>CTRL1 DB*</t>
  </si>
  <si>
    <t>CTRL2 DB*</t>
  </si>
  <si>
    <t>CTRL3 DB*</t>
  </si>
  <si>
    <t>CTRL4 DB*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</si>
</sst>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E8F3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6FA9D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center"/>
    </xf>
    <xf numFmtId="49" fontId="4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10" borderId="1" xfId="0" applyFill="1" applyBorder="1"/>
    <xf numFmtId="49" fontId="0" fillId="10" borderId="1" xfId="0" applyNumberForma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0" borderId="0" xfId="0" applyFont="1"/>
    <xf numFmtId="0" fontId="10" fillId="12" borderId="1" xfId="0" applyFont="1" applyFill="1" applyBorder="1" applyAlignment="1">
      <alignment horizontal="center" vertical="center"/>
    </xf>
    <xf numFmtId="0" fontId="11" fillId="10" borderId="1" xfId="0" applyFont="1" applyFill="1" applyBorder="1"/>
    <xf numFmtId="0" fontId="11" fillId="10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6" fillId="7" borderId="2" xfId="1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1" fillId="3" borderId="3" xfId="0" applyFont="1" applyFill="1" applyBorder="1" applyAlignment="1">
      <alignment horizontal="center" vertical="center"/>
    </xf>
    <xf numFmtId="0" fontId="6" fillId="12" borderId="2" xfId="1" applyFont="1" applyFill="1" applyBorder="1" applyAlignment="1">
      <alignment horizontal="center" vertical="center" wrapText="1"/>
    </xf>
    <xf numFmtId="0" fontId="6" fillId="7" borderId="2" xfId="1" applyFont="1" applyFill="1" applyBorder="1" applyAlignment="1">
      <alignment horizontal="center" vertical="center" wrapText="1"/>
    </xf>
    <xf numFmtId="0" fontId="9" fillId="9" borderId="2" xfId="1" applyFill="1" applyBorder="1" applyAlignment="1">
      <alignment vertical="center" wrapText="1"/>
    </xf>
    <xf numFmtId="0" fontId="7" fillId="9" borderId="2" xfId="1" applyFont="1" applyFill="1" applyBorder="1" applyAlignment="1">
      <alignment horizontal="center" vertical="center" wrapText="1"/>
    </xf>
    <xf numFmtId="0" fontId="6" fillId="7" borderId="2" xfId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 wrapText="1"/>
    </xf>
    <xf numFmtId="0" fontId="6" fillId="8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14" borderId="2" xfId="1" applyFont="1" applyFill="1" applyBorder="1" applyAlignment="1">
      <alignment horizontal="center" vertical="center" wrapText="1"/>
    </xf>
    <xf numFmtId="0" fontId="6" fillId="15" borderId="2" xfId="1" applyFont="1" applyFill="1" applyBorder="1" applyAlignment="1">
      <alignment horizontal="center" vertical="center" wrapText="1"/>
    </xf>
    <xf numFmtId="0" fontId="6" fillId="11" borderId="2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 xr:uid="{1DCBCBA7-F25D-4B00-AD59-900466B182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Standard</a:t>
            </a:r>
            <a:r>
              <a:rPr lang="en-US" baseline="0"/>
              <a:t> BSA curve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1246719160104986E-2"/>
                  <c:y val="-4.208333333333333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'Magellan Sheet 1'!$B$16:$J$16</c:f>
              <c:numCache>
                <c:formatCode>General</c:formatCode>
                <c:ptCount val="9"/>
                <c:pt idx="0">
                  <c:v>0</c:v>
                </c:pt>
                <c:pt idx="1">
                  <c:v>25</c:v>
                </c:pt>
                <c:pt idx="2">
                  <c:v>125</c:v>
                </c:pt>
                <c:pt idx="3">
                  <c:v>250</c:v>
                </c:pt>
                <c:pt idx="4">
                  <c:v>500</c:v>
                </c:pt>
                <c:pt idx="5">
                  <c:v>750</c:v>
                </c:pt>
                <c:pt idx="6">
                  <c:v>1000</c:v>
                </c:pt>
                <c:pt idx="7">
                  <c:v>1500</c:v>
                </c:pt>
                <c:pt idx="8">
                  <c:v>2000</c:v>
                </c:pt>
              </c:numCache>
            </c:numRef>
          </c:xVal>
          <c:yVal>
            <c:numRef>
              <c:f>'Magellan Sheet 1'!$B$17:$J$17</c:f>
              <c:numCache>
                <c:formatCode>General</c:formatCode>
                <c:ptCount val="9"/>
                <c:pt idx="0">
                  <c:v>0.13250000000000001</c:v>
                </c:pt>
                <c:pt idx="1">
                  <c:v>0.1615</c:v>
                </c:pt>
                <c:pt idx="2">
                  <c:v>0.214</c:v>
                </c:pt>
                <c:pt idx="3">
                  <c:v>0.29749999999999999</c:v>
                </c:pt>
                <c:pt idx="4">
                  <c:v>0.44400000000000001</c:v>
                </c:pt>
                <c:pt idx="5">
                  <c:v>0.59799999999999998</c:v>
                </c:pt>
                <c:pt idx="6">
                  <c:v>0.73899999999999999</c:v>
                </c:pt>
                <c:pt idx="7">
                  <c:v>0.9504999999999999</c:v>
                </c:pt>
                <c:pt idx="8">
                  <c:v>1.2185000000000001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79-4E4F-8F33-24E023BDA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655104"/>
        <c:axId val="2094655520"/>
      </c:scatterChart>
      <c:valAx>
        <c:axId val="209465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655520"/>
        <c:crosses val="autoZero"/>
        <c:crossBetween val="midCat"/>
      </c:valAx>
      <c:valAx>
        <c:axId val="209465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655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12</xdr:row>
      <xdr:rowOff>66675</xdr:rowOff>
    </xdr:from>
    <xdr:to>
      <xdr:col>21</xdr:col>
      <xdr:colOff>361950</xdr:colOff>
      <xdr:row>22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10" workbookViewId="0">
      <selection activeCell="F42" sqref="F42"/>
    </sheetView>
  </sheetViews>
  <sheetFormatPr defaultRowHeight="15" x14ac:dyDescent="0.25"/>
  <cols>
    <col min="1" max="1" width="24.28515625" customWidth="1"/>
    <col min="6" max="6" width="11" customWidth="1"/>
    <col min="7" max="7" width="11.42578125" customWidth="1"/>
  </cols>
  <sheetData>
    <row r="1" spans="1:14" x14ac:dyDescent="0.25">
      <c r="A1" s="1" t="s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</row>
    <row r="2" spans="1:14" x14ac:dyDescent="0.25">
      <c r="A2" s="1" t="s">
        <v>1</v>
      </c>
      <c r="B2" s="35"/>
      <c r="C2" s="36">
        <v>1</v>
      </c>
      <c r="D2" s="36">
        <v>2</v>
      </c>
      <c r="E2" s="36">
        <v>3</v>
      </c>
      <c r="F2" s="36">
        <v>4</v>
      </c>
      <c r="G2" s="36">
        <v>5</v>
      </c>
      <c r="H2" s="36">
        <v>6</v>
      </c>
      <c r="I2" s="36">
        <v>7</v>
      </c>
      <c r="J2" s="36">
        <v>8</v>
      </c>
      <c r="K2" s="36">
        <v>9</v>
      </c>
      <c r="L2" s="36">
        <v>10</v>
      </c>
      <c r="M2" s="36">
        <v>11</v>
      </c>
      <c r="N2" s="36">
        <v>12</v>
      </c>
    </row>
    <row r="3" spans="1:14" x14ac:dyDescent="0.25">
      <c r="A3" s="1" t="s">
        <v>2</v>
      </c>
      <c r="B3" s="36" t="s">
        <v>1</v>
      </c>
      <c r="C3" s="37">
        <v>0.17799999999999999</v>
      </c>
      <c r="D3" s="38">
        <v>0.219</v>
      </c>
      <c r="E3" s="37">
        <v>0.20699999999999999</v>
      </c>
      <c r="F3" s="37">
        <v>0.16900000000000001</v>
      </c>
      <c r="G3" s="38">
        <v>0.223</v>
      </c>
      <c r="H3" s="37">
        <v>0.20699999999999999</v>
      </c>
      <c r="I3" s="38">
        <v>0.24199999999999999</v>
      </c>
      <c r="J3" s="37">
        <v>0.19900000000000001</v>
      </c>
      <c r="K3" s="37">
        <v>0.13400000000000001</v>
      </c>
      <c r="L3" s="39">
        <v>1.226</v>
      </c>
      <c r="M3" s="39">
        <v>1.2110000000000001</v>
      </c>
      <c r="N3" s="40">
        <v>4.1000000000000002E-2</v>
      </c>
    </row>
    <row r="4" spans="1:14" x14ac:dyDescent="0.25">
      <c r="A4" s="1" t="s">
        <v>3</v>
      </c>
      <c r="B4" s="36" t="s">
        <v>2</v>
      </c>
      <c r="C4" s="37">
        <v>0.2</v>
      </c>
      <c r="D4" s="38">
        <v>0.221</v>
      </c>
      <c r="E4" s="37">
        <v>0.20100000000000001</v>
      </c>
      <c r="F4" s="37">
        <v>0.16200000000000001</v>
      </c>
      <c r="G4" s="38">
        <v>0.21299999999999999</v>
      </c>
      <c r="H4" s="37">
        <v>0.189</v>
      </c>
      <c r="I4" s="38">
        <v>0.218</v>
      </c>
      <c r="J4" s="37">
        <v>0.19400000000000001</v>
      </c>
      <c r="K4" s="37">
        <v>0.13100000000000001</v>
      </c>
      <c r="L4" s="41">
        <v>0.95099999999999996</v>
      </c>
      <c r="M4" s="41">
        <v>0.95</v>
      </c>
      <c r="N4" s="40">
        <v>4.2000000000000003E-2</v>
      </c>
    </row>
    <row r="5" spans="1:14" x14ac:dyDescent="0.25">
      <c r="A5" s="1" t="s">
        <v>4</v>
      </c>
      <c r="B5" s="36" t="s">
        <v>3</v>
      </c>
      <c r="C5" s="37">
        <v>0.19400000000000001</v>
      </c>
      <c r="D5" s="37">
        <v>0.192</v>
      </c>
      <c r="E5" s="37">
        <v>0.17699999999999999</v>
      </c>
      <c r="F5" s="37">
        <v>0.17799999999999999</v>
      </c>
      <c r="G5" s="38">
        <v>0.21099999999999999</v>
      </c>
      <c r="H5" s="37">
        <v>0.20100000000000001</v>
      </c>
      <c r="I5" s="38">
        <v>0.248</v>
      </c>
      <c r="J5" s="38">
        <v>0.26600000000000001</v>
      </c>
      <c r="K5" s="40">
        <v>4.7E-2</v>
      </c>
      <c r="L5" s="42">
        <v>0.74399999999999999</v>
      </c>
      <c r="M5" s="42">
        <v>0.73399999999999999</v>
      </c>
      <c r="N5" s="40">
        <v>4.1000000000000002E-2</v>
      </c>
    </row>
    <row r="6" spans="1:14" x14ac:dyDescent="0.25">
      <c r="A6" s="1" t="s">
        <v>5</v>
      </c>
      <c r="B6" s="36" t="s">
        <v>4</v>
      </c>
      <c r="C6" s="37">
        <v>0.18</v>
      </c>
      <c r="D6" s="37">
        <v>0.19800000000000001</v>
      </c>
      <c r="E6" s="37">
        <v>0.19500000000000001</v>
      </c>
      <c r="F6" s="37">
        <v>0.186</v>
      </c>
      <c r="G6" s="37">
        <v>0.19600000000000001</v>
      </c>
      <c r="H6" s="37">
        <v>0.19500000000000001</v>
      </c>
      <c r="I6" s="38">
        <v>0.28599999999999998</v>
      </c>
      <c r="J6" s="38">
        <v>0.217</v>
      </c>
      <c r="K6" s="40">
        <v>4.8000000000000001E-2</v>
      </c>
      <c r="L6" s="43">
        <v>0.58499999999999996</v>
      </c>
      <c r="M6" s="43">
        <v>0.61099999999999999</v>
      </c>
      <c r="N6" s="40">
        <v>4.2000000000000003E-2</v>
      </c>
    </row>
    <row r="7" spans="1:14" x14ac:dyDescent="0.25">
      <c r="A7" s="1" t="s">
        <v>6</v>
      </c>
      <c r="B7" s="36" t="s">
        <v>5</v>
      </c>
      <c r="C7" s="37">
        <v>0.20399999999999999</v>
      </c>
      <c r="D7" s="38">
        <v>0.215</v>
      </c>
      <c r="E7" s="37">
        <v>0.2</v>
      </c>
      <c r="F7" s="37">
        <v>0.184</v>
      </c>
      <c r="G7" s="38">
        <v>0.22500000000000001</v>
      </c>
      <c r="H7" s="37">
        <v>0.191</v>
      </c>
      <c r="I7" s="37">
        <v>0.183</v>
      </c>
      <c r="J7" s="38">
        <v>0.20899999999999999</v>
      </c>
      <c r="K7" s="40">
        <v>4.7E-2</v>
      </c>
      <c r="L7" s="44">
        <v>0.45300000000000001</v>
      </c>
      <c r="M7" s="44">
        <v>0.435</v>
      </c>
      <c r="N7" s="40">
        <v>0.04</v>
      </c>
    </row>
    <row r="8" spans="1:14" x14ac:dyDescent="0.25">
      <c r="A8" s="1" t="s">
        <v>7</v>
      </c>
      <c r="B8" s="36" t="s">
        <v>6</v>
      </c>
      <c r="C8" s="37">
        <v>0.20799999999999999</v>
      </c>
      <c r="D8" s="38">
        <v>0.215</v>
      </c>
      <c r="E8" s="38">
        <v>0.23300000000000001</v>
      </c>
      <c r="F8" s="37">
        <v>0.20499999999999999</v>
      </c>
      <c r="G8" s="38">
        <v>0.26500000000000001</v>
      </c>
      <c r="H8" s="37">
        <v>0.19</v>
      </c>
      <c r="I8" s="37">
        <v>0.19</v>
      </c>
      <c r="J8" s="37">
        <v>0.19500000000000001</v>
      </c>
      <c r="K8" s="40">
        <v>4.7E-2</v>
      </c>
      <c r="L8" s="45">
        <v>0.29599999999999999</v>
      </c>
      <c r="M8" s="45">
        <v>0.29899999999999999</v>
      </c>
      <c r="N8" s="40">
        <v>3.9E-2</v>
      </c>
    </row>
    <row r="9" spans="1:14" x14ac:dyDescent="0.25">
      <c r="A9" s="1" t="s">
        <v>8</v>
      </c>
      <c r="B9" s="36" t="s">
        <v>7</v>
      </c>
      <c r="C9" s="37">
        <v>0.185</v>
      </c>
      <c r="D9" s="38">
        <v>0.221</v>
      </c>
      <c r="E9" s="37">
        <v>0.20699999999999999</v>
      </c>
      <c r="F9" s="37">
        <v>0.19700000000000001</v>
      </c>
      <c r="G9" s="37">
        <v>0.182</v>
      </c>
      <c r="H9" s="37">
        <v>0.188</v>
      </c>
      <c r="I9" s="38">
        <v>0.215</v>
      </c>
      <c r="J9" s="37">
        <v>0.184</v>
      </c>
      <c r="K9" s="40">
        <v>4.7E-2</v>
      </c>
      <c r="L9" s="37">
        <v>0.20699999999999999</v>
      </c>
      <c r="M9" s="38">
        <v>0.221</v>
      </c>
      <c r="N9" s="40">
        <v>4.2000000000000003E-2</v>
      </c>
    </row>
    <row r="10" spans="1:14" x14ac:dyDescent="0.25">
      <c r="B10" s="36" t="s">
        <v>8</v>
      </c>
      <c r="C10" s="37">
        <v>0.17499999999999999</v>
      </c>
      <c r="D10" s="38">
        <v>0.253</v>
      </c>
      <c r="E10" s="37">
        <v>0.20599999999999999</v>
      </c>
      <c r="F10" s="37">
        <v>0.19900000000000001</v>
      </c>
      <c r="G10" s="37">
        <v>0.191</v>
      </c>
      <c r="H10" s="37">
        <v>0.19400000000000001</v>
      </c>
      <c r="I10" s="37">
        <v>0.20699999999999999</v>
      </c>
      <c r="J10" s="37">
        <v>0.186</v>
      </c>
      <c r="K10" s="40">
        <v>4.7E-2</v>
      </c>
      <c r="L10" s="37">
        <v>0.16300000000000001</v>
      </c>
      <c r="M10" s="37">
        <v>0.16</v>
      </c>
      <c r="N10" s="40">
        <v>4.4999999999999998E-2</v>
      </c>
    </row>
    <row r="12" spans="1:14" x14ac:dyDescent="0.25">
      <c r="A12" s="3" t="s">
        <v>12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</row>
    <row r="13" spans="1:14" x14ac:dyDescent="0.25">
      <c r="B13" s="6">
        <f>AVERAGE(L3:M3)</f>
        <v>1.2185000000000001</v>
      </c>
      <c r="C13" s="6">
        <f>AVERAGE(L4:M4)</f>
        <v>0.9504999999999999</v>
      </c>
      <c r="D13" s="6">
        <f>AVERAGE(L5:M5)</f>
        <v>0.73899999999999999</v>
      </c>
      <c r="E13" s="6">
        <f>AVERAGE(L6:M6)</f>
        <v>0.59799999999999998</v>
      </c>
      <c r="F13" s="6">
        <f>AVERAGE(L7:M7)</f>
        <v>0.44400000000000001</v>
      </c>
      <c r="G13" s="6">
        <f>AVERAGE(L8:M8)</f>
        <v>0.29749999999999999</v>
      </c>
      <c r="H13" s="6">
        <f>AVERAGE(L9:M9)</f>
        <v>0.214</v>
      </c>
      <c r="I13" s="6">
        <f>AVERAGE(L10:M10)</f>
        <v>0.1615</v>
      </c>
      <c r="J13" s="6">
        <f>AVERAGE(K3:K4)</f>
        <v>0.13250000000000001</v>
      </c>
    </row>
    <row r="16" spans="1:14" x14ac:dyDescent="0.25">
      <c r="A16" s="5" t="s">
        <v>13</v>
      </c>
      <c r="B16" s="6">
        <v>0</v>
      </c>
      <c r="C16" s="4">
        <v>25</v>
      </c>
      <c r="D16" s="4">
        <v>125</v>
      </c>
      <c r="E16" s="4">
        <v>250</v>
      </c>
      <c r="F16" s="4">
        <v>500</v>
      </c>
      <c r="G16" s="4">
        <v>750</v>
      </c>
      <c r="H16" s="4">
        <v>1000</v>
      </c>
      <c r="I16" s="4">
        <v>1500</v>
      </c>
      <c r="J16" s="4">
        <v>2000</v>
      </c>
    </row>
    <row r="17" spans="1:13" x14ac:dyDescent="0.25">
      <c r="B17" s="6">
        <f>J13</f>
        <v>0.13250000000000001</v>
      </c>
      <c r="C17" s="6">
        <f>I13</f>
        <v>0.1615</v>
      </c>
      <c r="D17" s="6">
        <f>H13</f>
        <v>0.214</v>
      </c>
      <c r="E17" s="6">
        <f>G13</f>
        <v>0.29749999999999999</v>
      </c>
      <c r="F17" s="6">
        <f>F13</f>
        <v>0.44400000000000001</v>
      </c>
      <c r="G17" s="6">
        <f>E13</f>
        <v>0.59799999999999998</v>
      </c>
      <c r="H17" s="6">
        <f>D13</f>
        <v>0.73899999999999999</v>
      </c>
      <c r="I17" s="6">
        <f>C13</f>
        <v>0.9504999999999999</v>
      </c>
      <c r="J17" s="6">
        <f>B13</f>
        <v>1.2185000000000001</v>
      </c>
    </row>
    <row r="19" spans="1:13" ht="25.5" x14ac:dyDescent="0.25">
      <c r="A19" s="8" t="s">
        <v>14</v>
      </c>
      <c r="B19" s="9" t="s">
        <v>10</v>
      </c>
      <c r="C19" s="28" t="s">
        <v>11</v>
      </c>
      <c r="D19" s="46"/>
      <c r="E19" s="15"/>
      <c r="F19" s="16"/>
      <c r="G19" s="17"/>
      <c r="H19" s="18"/>
      <c r="I19" s="18"/>
      <c r="J19" s="17"/>
      <c r="K19" s="17"/>
    </row>
    <row r="20" spans="1:13" s="21" customFormat="1" x14ac:dyDescent="0.25">
      <c r="A20" s="22" t="s">
        <v>33</v>
      </c>
      <c r="B20" s="34">
        <f>AVERAGE(C3:C4)</f>
        <v>0.189</v>
      </c>
      <c r="C20" s="32">
        <f>(B20-0.1592)/0.0005</f>
        <v>59.599999999999987</v>
      </c>
      <c r="D20" s="47"/>
      <c r="E20" s="29"/>
      <c r="F20" s="29"/>
      <c r="G20" s="30"/>
      <c r="H20" s="29"/>
      <c r="I20" s="31"/>
      <c r="J20" s="31"/>
      <c r="K20" s="30"/>
    </row>
    <row r="21" spans="1:13" x14ac:dyDescent="0.25">
      <c r="A21" s="22" t="s">
        <v>34</v>
      </c>
      <c r="B21" s="34">
        <f>AVERAGE(C5:C6)</f>
        <v>0.187</v>
      </c>
      <c r="C21" s="32">
        <f t="shared" ref="C21:C51" si="0">(B21-0.1592)/0.0005</f>
        <v>55.59999999999998</v>
      </c>
      <c r="D21" s="47"/>
      <c r="E21" s="29"/>
      <c r="F21" s="29"/>
      <c r="G21" s="30"/>
      <c r="H21" s="29"/>
      <c r="I21" s="31"/>
      <c r="J21" s="31"/>
      <c r="K21" s="30"/>
    </row>
    <row r="22" spans="1:13" x14ac:dyDescent="0.25">
      <c r="A22" s="13" t="s">
        <v>35</v>
      </c>
      <c r="B22" s="34">
        <f>AVERAGE(D3:D4)</f>
        <v>0.22</v>
      </c>
      <c r="C22" s="32">
        <f t="shared" si="0"/>
        <v>121.59999999999998</v>
      </c>
      <c r="D22" s="47"/>
      <c r="E22" s="29"/>
      <c r="F22" s="29"/>
      <c r="G22" s="30"/>
      <c r="H22" s="29"/>
      <c r="I22" s="31"/>
      <c r="J22" s="31"/>
      <c r="K22" s="30"/>
    </row>
    <row r="23" spans="1:13" x14ac:dyDescent="0.25">
      <c r="A23" s="13" t="s">
        <v>36</v>
      </c>
      <c r="B23" s="34">
        <f>AVERAGE(D5:D6)</f>
        <v>0.19500000000000001</v>
      </c>
      <c r="C23" s="32">
        <f t="shared" si="0"/>
        <v>71.599999999999994</v>
      </c>
      <c r="D23" s="47"/>
      <c r="E23" s="29"/>
      <c r="F23" s="29"/>
      <c r="G23" s="30"/>
      <c r="H23" s="29"/>
      <c r="I23" s="31"/>
      <c r="J23" s="31"/>
      <c r="K23" s="30"/>
    </row>
    <row r="24" spans="1:13" x14ac:dyDescent="0.25">
      <c r="A24" s="13" t="s">
        <v>37</v>
      </c>
      <c r="B24" s="34">
        <f>AVERAGE(E3:E4)</f>
        <v>0.20400000000000001</v>
      </c>
      <c r="C24" s="32">
        <f t="shared" si="0"/>
        <v>89.600000000000009</v>
      </c>
      <c r="D24" s="47"/>
      <c r="E24" s="29"/>
      <c r="F24" s="29"/>
      <c r="G24" s="30"/>
      <c r="H24" s="29"/>
      <c r="I24" s="31"/>
      <c r="J24" s="31"/>
      <c r="K24" s="30"/>
    </row>
    <row r="25" spans="1:13" x14ac:dyDescent="0.25">
      <c r="A25" s="13" t="s">
        <v>38</v>
      </c>
      <c r="B25" s="34">
        <f>AVERAGE(E5:E6)</f>
        <v>0.186</v>
      </c>
      <c r="C25" s="32">
        <f t="shared" si="0"/>
        <v>53.59999999999998</v>
      </c>
      <c r="D25" s="47"/>
      <c r="E25" s="29"/>
      <c r="F25" s="29"/>
      <c r="G25" s="30"/>
      <c r="H25" s="29"/>
      <c r="I25" s="31"/>
      <c r="J25" s="31"/>
      <c r="K25" s="30"/>
    </row>
    <row r="26" spans="1:13" x14ac:dyDescent="0.25">
      <c r="A26" s="13" t="s">
        <v>39</v>
      </c>
      <c r="B26" s="34">
        <f>AVERAGE(F3:F4)</f>
        <v>0.16550000000000001</v>
      </c>
      <c r="C26" s="32">
        <f t="shared" si="0"/>
        <v>12.6</v>
      </c>
      <c r="D26" s="47"/>
      <c r="E26" s="29"/>
      <c r="F26" s="29"/>
      <c r="G26" s="30"/>
      <c r="H26" s="29"/>
      <c r="I26" s="31"/>
      <c r="J26" s="31"/>
      <c r="K26" s="30"/>
    </row>
    <row r="27" spans="1:13" x14ac:dyDescent="0.25">
      <c r="A27" s="13" t="s">
        <v>40</v>
      </c>
      <c r="B27" s="34">
        <f>AVERAGE(F5:F6)</f>
        <v>0.182</v>
      </c>
      <c r="C27" s="32">
        <f t="shared" si="0"/>
        <v>45.599999999999973</v>
      </c>
      <c r="D27" s="47"/>
      <c r="E27" s="29"/>
      <c r="F27" s="29"/>
      <c r="G27" s="30"/>
      <c r="H27" s="29"/>
      <c r="I27" s="31"/>
      <c r="J27" s="31"/>
      <c r="K27" s="30"/>
      <c r="L27" s="14"/>
      <c r="M27" s="14"/>
    </row>
    <row r="28" spans="1:13" x14ac:dyDescent="0.25">
      <c r="A28" s="13" t="s">
        <v>41</v>
      </c>
      <c r="B28" s="34">
        <f>AVERAGE(G3:G4)</f>
        <v>0.218</v>
      </c>
      <c r="C28" s="32">
        <f t="shared" si="0"/>
        <v>117.59999999999998</v>
      </c>
      <c r="D28" s="47"/>
      <c r="E28" s="29"/>
      <c r="F28" s="29"/>
      <c r="G28" s="30"/>
      <c r="H28" s="29"/>
      <c r="I28" s="31"/>
      <c r="J28" s="31"/>
      <c r="K28" s="30"/>
      <c r="L28" s="14"/>
      <c r="M28" s="14"/>
    </row>
    <row r="29" spans="1:13" x14ac:dyDescent="0.25">
      <c r="A29" s="13" t="s">
        <v>42</v>
      </c>
      <c r="B29" s="34">
        <f>AVERAGE(G5:G6)</f>
        <v>0.20350000000000001</v>
      </c>
      <c r="C29" s="32">
        <f t="shared" si="0"/>
        <v>88.600000000000009</v>
      </c>
      <c r="D29" s="47"/>
      <c r="E29" s="29"/>
      <c r="F29" s="29"/>
      <c r="G29" s="30"/>
      <c r="H29" s="29"/>
      <c r="I29" s="31"/>
      <c r="J29" s="31"/>
      <c r="K29" s="30"/>
    </row>
    <row r="30" spans="1:13" x14ac:dyDescent="0.25">
      <c r="A30" s="13" t="s">
        <v>43</v>
      </c>
      <c r="B30" s="34">
        <f>AVERAGE(H3:H4)</f>
        <v>0.19800000000000001</v>
      </c>
      <c r="C30" s="32">
        <f t="shared" si="0"/>
        <v>77.599999999999994</v>
      </c>
      <c r="D30" s="47"/>
      <c r="E30" s="29"/>
      <c r="F30" s="29"/>
      <c r="G30" s="30"/>
      <c r="H30" s="29"/>
      <c r="I30" s="31"/>
      <c r="J30" s="31"/>
      <c r="K30" s="30"/>
    </row>
    <row r="31" spans="1:13" x14ac:dyDescent="0.25">
      <c r="A31" s="13" t="s">
        <v>44</v>
      </c>
      <c r="B31" s="34">
        <f>AVERAGE(H5:H6)</f>
        <v>0.19800000000000001</v>
      </c>
      <c r="C31" s="32">
        <f t="shared" si="0"/>
        <v>77.599999999999994</v>
      </c>
      <c r="D31" s="47"/>
      <c r="E31" s="29"/>
      <c r="F31" s="29"/>
      <c r="G31" s="30"/>
      <c r="H31" s="29"/>
      <c r="I31" s="31"/>
      <c r="J31" s="31"/>
      <c r="K31" s="30"/>
    </row>
    <row r="32" spans="1:13" x14ac:dyDescent="0.25">
      <c r="A32" s="13" t="s">
        <v>45</v>
      </c>
      <c r="B32" s="34">
        <f>AVERAGE(I3:I4)</f>
        <v>0.22999999999999998</v>
      </c>
      <c r="C32" s="32">
        <f t="shared" si="0"/>
        <v>141.59999999999994</v>
      </c>
      <c r="D32" s="47"/>
      <c r="E32" s="29"/>
      <c r="F32" s="29"/>
      <c r="G32" s="30"/>
      <c r="H32" s="29"/>
      <c r="I32" s="31"/>
      <c r="J32" s="31"/>
      <c r="K32" s="30"/>
    </row>
    <row r="33" spans="1:11" s="7" customFormat="1" x14ac:dyDescent="0.25">
      <c r="A33" s="13" t="s">
        <v>46</v>
      </c>
      <c r="B33" s="34">
        <f>AVERAGE(I5:I6)</f>
        <v>0.26700000000000002</v>
      </c>
      <c r="C33" s="32">
        <f t="shared" si="0"/>
        <v>215.60000000000002</v>
      </c>
      <c r="D33" s="47"/>
      <c r="E33" s="29"/>
      <c r="F33" s="29"/>
      <c r="G33" s="30"/>
      <c r="H33" s="29"/>
      <c r="I33" s="31"/>
      <c r="J33" s="31"/>
      <c r="K33" s="30"/>
    </row>
    <row r="34" spans="1:11" x14ac:dyDescent="0.25">
      <c r="A34" s="25" t="s">
        <v>47</v>
      </c>
      <c r="B34" s="26">
        <f>AVERAGE(C7:C8)</f>
        <v>0.20599999999999999</v>
      </c>
      <c r="C34" s="32">
        <f t="shared" si="0"/>
        <v>93.599999999999966</v>
      </c>
      <c r="D34" s="47"/>
    </row>
    <row r="35" spans="1:11" x14ac:dyDescent="0.25">
      <c r="A35" s="25" t="s">
        <v>48</v>
      </c>
      <c r="B35" s="26">
        <f>AVERAGE(C9:C10)</f>
        <v>0.18</v>
      </c>
      <c r="C35" s="32">
        <f t="shared" si="0"/>
        <v>41.599999999999973</v>
      </c>
      <c r="D35" s="47"/>
    </row>
    <row r="36" spans="1:11" x14ac:dyDescent="0.25">
      <c r="A36" s="27" t="s">
        <v>49</v>
      </c>
      <c r="B36" s="26">
        <f>AVERAGE(D7:D8)</f>
        <v>0.215</v>
      </c>
      <c r="C36" s="32">
        <f t="shared" si="0"/>
        <v>111.59999999999998</v>
      </c>
      <c r="D36" s="47"/>
    </row>
    <row r="37" spans="1:11" x14ac:dyDescent="0.25">
      <c r="A37" s="27" t="s">
        <v>50</v>
      </c>
      <c r="B37" s="26">
        <f>AVERAGE(D9:D10)</f>
        <v>0.23699999999999999</v>
      </c>
      <c r="C37" s="32">
        <f t="shared" si="0"/>
        <v>155.59999999999997</v>
      </c>
      <c r="D37" s="47"/>
    </row>
    <row r="38" spans="1:11" x14ac:dyDescent="0.25">
      <c r="A38" s="27" t="s">
        <v>51</v>
      </c>
      <c r="B38" s="26">
        <f>AVERAGE(E7:E8)</f>
        <v>0.21650000000000003</v>
      </c>
      <c r="C38" s="32">
        <f t="shared" si="0"/>
        <v>114.60000000000004</v>
      </c>
      <c r="D38" s="47"/>
    </row>
    <row r="39" spans="1:11" x14ac:dyDescent="0.25">
      <c r="A39" s="27" t="s">
        <v>52</v>
      </c>
      <c r="B39" s="26">
        <f>AVERAGE(E9:E10)</f>
        <v>0.20649999999999999</v>
      </c>
      <c r="C39" s="32">
        <f t="shared" si="0"/>
        <v>94.599999999999966</v>
      </c>
      <c r="D39" s="47"/>
    </row>
    <row r="40" spans="1:11" x14ac:dyDescent="0.25">
      <c r="A40" s="27" t="s">
        <v>53</v>
      </c>
      <c r="B40" s="26">
        <f>AVERAGE(F7:F8)</f>
        <v>0.19450000000000001</v>
      </c>
      <c r="C40" s="32">
        <f t="shared" si="0"/>
        <v>70.599999999999994</v>
      </c>
      <c r="D40" s="47"/>
    </row>
    <row r="41" spans="1:11" x14ac:dyDescent="0.25">
      <c r="A41" s="27" t="s">
        <v>54</v>
      </c>
      <c r="B41" s="26">
        <f>AVERAGE(F9:F10)</f>
        <v>0.19800000000000001</v>
      </c>
      <c r="C41" s="32">
        <f t="shared" si="0"/>
        <v>77.599999999999994</v>
      </c>
      <c r="D41" s="47"/>
    </row>
    <row r="42" spans="1:11" x14ac:dyDescent="0.25">
      <c r="A42" s="27" t="s">
        <v>55</v>
      </c>
      <c r="B42" s="26">
        <f>AVERAGE(G7:G8)</f>
        <v>0.245</v>
      </c>
      <c r="C42" s="32">
        <f t="shared" si="0"/>
        <v>171.59999999999997</v>
      </c>
      <c r="D42" s="47"/>
    </row>
    <row r="43" spans="1:11" x14ac:dyDescent="0.25">
      <c r="A43" s="27" t="s">
        <v>56</v>
      </c>
      <c r="B43" s="26">
        <f>AVERAGE(G9:G10)</f>
        <v>0.1865</v>
      </c>
      <c r="C43" s="32">
        <f t="shared" si="0"/>
        <v>54.59999999999998</v>
      </c>
      <c r="D43" s="47"/>
    </row>
    <row r="44" spans="1:11" x14ac:dyDescent="0.25">
      <c r="A44" s="27" t="s">
        <v>57</v>
      </c>
      <c r="B44" s="26">
        <f>AVERAGE(H7:H8)</f>
        <v>0.1905</v>
      </c>
      <c r="C44" s="32">
        <f t="shared" si="0"/>
        <v>62.599999999999987</v>
      </c>
      <c r="D44" s="47"/>
    </row>
    <row r="45" spans="1:11" x14ac:dyDescent="0.25">
      <c r="A45" s="27" t="s">
        <v>58</v>
      </c>
      <c r="B45" s="26">
        <f>AVERAGE(H9:H10)</f>
        <v>0.191</v>
      </c>
      <c r="C45" s="32">
        <f t="shared" si="0"/>
        <v>63.599999999999987</v>
      </c>
      <c r="D45" s="47"/>
    </row>
    <row r="46" spans="1:11" x14ac:dyDescent="0.25">
      <c r="A46" s="27" t="s">
        <v>59</v>
      </c>
      <c r="B46" s="26">
        <f>AVERAGE(I7:I8)</f>
        <v>0.1865</v>
      </c>
      <c r="C46" s="32">
        <f t="shared" si="0"/>
        <v>54.59999999999998</v>
      </c>
      <c r="D46" s="47"/>
    </row>
    <row r="47" spans="1:11" x14ac:dyDescent="0.25">
      <c r="A47" s="27" t="s">
        <v>60</v>
      </c>
      <c r="B47" s="26">
        <f>AVERAGE(I9:I10)</f>
        <v>0.21099999999999999</v>
      </c>
      <c r="C47" s="32">
        <f t="shared" si="0"/>
        <v>103.59999999999997</v>
      </c>
      <c r="D47" s="47"/>
    </row>
    <row r="48" spans="1:11" x14ac:dyDescent="0.25">
      <c r="A48" s="13" t="s">
        <v>61</v>
      </c>
      <c r="B48" s="33">
        <f>AVERAGE(J3:J4)</f>
        <v>0.19650000000000001</v>
      </c>
      <c r="C48" s="32">
        <f t="shared" si="0"/>
        <v>74.599999999999994</v>
      </c>
      <c r="D48" s="47"/>
    </row>
    <row r="49" spans="1:4" x14ac:dyDescent="0.25">
      <c r="A49" s="13" t="s">
        <v>62</v>
      </c>
      <c r="B49" s="33">
        <f>AVERAGE(J5:J6)</f>
        <v>0.24149999999999999</v>
      </c>
      <c r="C49" s="32">
        <f t="shared" si="0"/>
        <v>164.59999999999997</v>
      </c>
      <c r="D49" s="47"/>
    </row>
    <row r="50" spans="1:4" x14ac:dyDescent="0.25">
      <c r="A50" s="13" t="s">
        <v>63</v>
      </c>
      <c r="B50" s="33">
        <f>AVERAGE(J7:J8)</f>
        <v>0.20200000000000001</v>
      </c>
      <c r="C50" s="32">
        <f t="shared" si="0"/>
        <v>85.600000000000009</v>
      </c>
      <c r="D50" s="47"/>
    </row>
    <row r="51" spans="1:4" x14ac:dyDescent="0.25">
      <c r="A51" s="13" t="s">
        <v>64</v>
      </c>
      <c r="B51" s="33">
        <f>AVERAGE(J9:J10)</f>
        <v>0.185</v>
      </c>
      <c r="C51" s="32">
        <f t="shared" si="0"/>
        <v>51.59999999999998</v>
      </c>
      <c r="D51" s="47"/>
    </row>
  </sheetData>
  <pageMargins left="0.7" right="0.7" top="0.75" bottom="0.75" header="0.3" footer="0.3"/>
  <pageSetup paperSize="9" scale="8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8D74B-9EE2-43BB-A1A7-A69CC2525AE6}">
  <dimension ref="A1:L26"/>
  <sheetViews>
    <sheetView workbookViewId="0">
      <selection activeCell="G17" sqref="G17"/>
    </sheetView>
  </sheetViews>
  <sheetFormatPr defaultRowHeight="15" x14ac:dyDescent="0.25"/>
  <cols>
    <col min="1" max="1" width="22.28515625" customWidth="1"/>
  </cols>
  <sheetData>
    <row r="1" spans="1:12" ht="38.25" x14ac:dyDescent="0.25">
      <c r="A1" s="8" t="s">
        <v>14</v>
      </c>
      <c r="B1" s="11" t="s">
        <v>30</v>
      </c>
      <c r="C1" s="12" t="s">
        <v>31</v>
      </c>
      <c r="D1" s="12" t="s">
        <v>29</v>
      </c>
      <c r="E1" s="15" t="s">
        <v>32</v>
      </c>
      <c r="F1" s="16"/>
      <c r="G1" s="17"/>
      <c r="H1" s="18"/>
      <c r="I1" s="18"/>
      <c r="J1" s="17"/>
      <c r="K1" s="17"/>
      <c r="L1" s="14"/>
    </row>
    <row r="2" spans="1:12" x14ac:dyDescent="0.25">
      <c r="A2" s="22" t="s">
        <v>15</v>
      </c>
      <c r="B2" s="23">
        <v>54.990376684080289</v>
      </c>
      <c r="C2" s="23">
        <v>10.009623315919711</v>
      </c>
      <c r="D2" s="24">
        <v>15</v>
      </c>
      <c r="E2" s="19"/>
      <c r="F2" s="19"/>
      <c r="G2" s="17"/>
      <c r="H2" s="19"/>
      <c r="I2" s="14"/>
      <c r="J2" s="14"/>
      <c r="K2" s="17"/>
      <c r="L2" s="14"/>
    </row>
    <row r="3" spans="1:12" x14ac:dyDescent="0.25">
      <c r="A3" s="13" t="s">
        <v>16</v>
      </c>
      <c r="B3" s="23">
        <v>63.959066197633518</v>
      </c>
      <c r="C3" s="23">
        <v>1.0409338023664816</v>
      </c>
      <c r="D3" s="24">
        <v>15</v>
      </c>
      <c r="E3" s="19"/>
      <c r="F3" s="19"/>
      <c r="G3" s="17"/>
      <c r="H3" s="19"/>
      <c r="I3" s="14"/>
      <c r="J3" s="14"/>
      <c r="K3" s="17"/>
      <c r="L3" s="14"/>
    </row>
    <row r="4" spans="1:12" x14ac:dyDescent="0.25">
      <c r="A4" s="13" t="s">
        <v>17</v>
      </c>
      <c r="B4" s="23">
        <v>36.852773171181134</v>
      </c>
      <c r="C4" s="23">
        <v>28.147226828818866</v>
      </c>
      <c r="D4" s="24">
        <v>15</v>
      </c>
      <c r="E4" s="19"/>
      <c r="F4" s="19"/>
      <c r="G4" s="17"/>
      <c r="H4" s="19"/>
      <c r="I4" s="14"/>
      <c r="J4" s="14"/>
      <c r="K4" s="17"/>
      <c r="L4" s="14"/>
    </row>
    <row r="5" spans="1:12" x14ac:dyDescent="0.25">
      <c r="A5" s="13" t="s">
        <v>21</v>
      </c>
      <c r="B5" s="23">
        <v>40.387722132471715</v>
      </c>
      <c r="C5" s="23">
        <v>24.612277867528285</v>
      </c>
      <c r="D5" s="24">
        <v>15</v>
      </c>
      <c r="E5" s="19"/>
      <c r="F5" s="19"/>
      <c r="G5" s="17"/>
      <c r="H5" s="19"/>
      <c r="I5" s="14"/>
      <c r="J5" s="14"/>
      <c r="K5" s="17"/>
      <c r="L5" s="14"/>
    </row>
    <row r="6" spans="1:12" x14ac:dyDescent="0.25">
      <c r="A6" s="13" t="s">
        <v>18</v>
      </c>
      <c r="B6" s="23">
        <v>54.46623093681918</v>
      </c>
      <c r="C6" s="23">
        <v>10.53376906318082</v>
      </c>
      <c r="D6" s="24">
        <v>15</v>
      </c>
      <c r="E6" s="19"/>
      <c r="F6" s="19"/>
      <c r="G6" s="17"/>
      <c r="H6" s="19"/>
      <c r="I6" s="14"/>
      <c r="J6" s="14"/>
      <c r="K6" s="17"/>
      <c r="L6" s="14"/>
    </row>
    <row r="7" spans="1:12" x14ac:dyDescent="0.25">
      <c r="A7" s="13" t="s">
        <v>19</v>
      </c>
      <c r="B7" s="23">
        <v>44.672771945499214</v>
      </c>
      <c r="C7" s="23">
        <v>20.327228054500786</v>
      </c>
      <c r="D7" s="24">
        <v>15</v>
      </c>
      <c r="E7" s="19"/>
      <c r="F7" s="19"/>
      <c r="G7" s="17"/>
      <c r="H7" s="19"/>
      <c r="I7" s="14"/>
      <c r="J7" s="14"/>
      <c r="K7" s="17"/>
      <c r="L7" s="14"/>
    </row>
    <row r="8" spans="1:12" x14ac:dyDescent="0.25">
      <c r="A8" s="13" t="s">
        <v>20</v>
      </c>
      <c r="B8" s="23">
        <v>44.722719141323786</v>
      </c>
      <c r="C8" s="23">
        <v>20.277280858676214</v>
      </c>
      <c r="D8" s="24">
        <v>15</v>
      </c>
      <c r="E8" s="19"/>
      <c r="F8" s="19"/>
      <c r="G8" s="17"/>
      <c r="H8" s="19"/>
      <c r="I8" s="14"/>
      <c r="J8" s="14"/>
      <c r="K8" s="17"/>
      <c r="L8" s="14"/>
    </row>
    <row r="9" spans="1:12" x14ac:dyDescent="0.25">
      <c r="A9" s="13" t="s">
        <v>28</v>
      </c>
      <c r="B9" s="23">
        <v>49.358341559723598</v>
      </c>
      <c r="C9" s="23">
        <v>15.641658440276398</v>
      </c>
      <c r="D9" s="24">
        <v>15</v>
      </c>
      <c r="E9" s="19"/>
      <c r="F9" s="19"/>
      <c r="G9" s="17"/>
      <c r="H9" s="19"/>
      <c r="I9" s="14"/>
      <c r="J9" s="14"/>
      <c r="K9" s="17"/>
      <c r="L9" s="14"/>
    </row>
    <row r="10" spans="1:12" x14ac:dyDescent="0.25">
      <c r="A10" s="13" t="s">
        <v>22</v>
      </c>
      <c r="B10" s="23">
        <v>29.35995302407516</v>
      </c>
      <c r="C10" s="23">
        <v>35.64004697592484</v>
      </c>
      <c r="D10" s="24">
        <v>15</v>
      </c>
      <c r="E10" s="19"/>
      <c r="F10" s="19"/>
      <c r="G10" s="17"/>
      <c r="H10" s="19"/>
      <c r="I10" s="14"/>
      <c r="J10" s="14"/>
      <c r="K10" s="17"/>
      <c r="L10" s="14"/>
    </row>
    <row r="11" spans="1:12" x14ac:dyDescent="0.25">
      <c r="A11" s="13" t="s">
        <v>23</v>
      </c>
      <c r="B11" s="23">
        <v>37.721614485099963</v>
      </c>
      <c r="C11" s="23">
        <v>27.278385514900041</v>
      </c>
      <c r="D11" s="24">
        <v>15</v>
      </c>
      <c r="E11" s="19"/>
      <c r="F11" s="19"/>
      <c r="G11" s="17"/>
      <c r="H11" s="19"/>
      <c r="I11" s="14"/>
      <c r="J11" s="14"/>
      <c r="K11" s="17"/>
      <c r="L11" s="14"/>
    </row>
    <row r="12" spans="1:12" x14ac:dyDescent="0.25">
      <c r="A12" s="13" t="s">
        <v>24</v>
      </c>
      <c r="B12" s="23">
        <v>58.875478363261699</v>
      </c>
      <c r="C12" s="23">
        <v>6.1245216367383026</v>
      </c>
      <c r="D12" s="24">
        <v>15</v>
      </c>
      <c r="E12" s="19"/>
      <c r="F12" s="19"/>
      <c r="G12" s="17"/>
      <c r="H12" s="19"/>
      <c r="I12" s="14"/>
      <c r="J12" s="14"/>
      <c r="K12" s="17"/>
      <c r="L12" s="14"/>
    </row>
    <row r="13" spans="1:12" x14ac:dyDescent="0.25">
      <c r="A13" s="13" t="s">
        <v>25</v>
      </c>
      <c r="B13" s="23">
        <v>50.47955577990912</v>
      </c>
      <c r="C13" s="23">
        <v>14.52044422009088</v>
      </c>
      <c r="D13" s="24">
        <v>15</v>
      </c>
      <c r="E13" s="19"/>
      <c r="F13" s="19"/>
      <c r="G13" s="17"/>
      <c r="H13" s="19"/>
      <c r="I13" s="14"/>
      <c r="J13" s="14"/>
      <c r="K13" s="17"/>
      <c r="L13" s="14"/>
    </row>
    <row r="14" spans="1:12" x14ac:dyDescent="0.25">
      <c r="A14" s="13" t="s">
        <v>26</v>
      </c>
      <c r="B14" s="23">
        <v>45.537340619307827</v>
      </c>
      <c r="C14" s="23">
        <v>19.462659380692173</v>
      </c>
      <c r="D14" s="24">
        <v>15</v>
      </c>
      <c r="E14" s="19"/>
      <c r="F14" s="19"/>
      <c r="G14" s="17"/>
      <c r="H14" s="19"/>
      <c r="I14" s="14"/>
      <c r="J14" s="14"/>
      <c r="K14" s="17"/>
      <c r="L14" s="14"/>
    </row>
    <row r="15" spans="1:12" x14ac:dyDescent="0.25">
      <c r="A15" s="13" t="s">
        <v>27</v>
      </c>
      <c r="B15" s="23">
        <v>45.330915684496816</v>
      </c>
      <c r="C15" s="23">
        <v>19.669084315503184</v>
      </c>
      <c r="D15" s="24">
        <v>15</v>
      </c>
      <c r="E15" s="19"/>
      <c r="F15" s="19"/>
      <c r="G15" s="17"/>
      <c r="H15" s="19"/>
      <c r="I15" s="14"/>
      <c r="J15" s="14"/>
      <c r="K15" s="17"/>
      <c r="L15" s="14"/>
    </row>
    <row r="16" spans="1:12" x14ac:dyDescent="0.25">
      <c r="A16" s="13"/>
      <c r="E16" s="19"/>
      <c r="F16" s="19"/>
      <c r="G16" s="17"/>
      <c r="H16" s="19"/>
      <c r="I16" s="14"/>
      <c r="J16" s="14"/>
      <c r="K16" s="17"/>
      <c r="L16" s="14"/>
    </row>
    <row r="17" spans="1:12" x14ac:dyDescent="0.25">
      <c r="A17" s="13"/>
      <c r="B17" s="10"/>
      <c r="C17" s="10"/>
      <c r="D17" s="20"/>
      <c r="E17" s="19"/>
      <c r="F17" s="19"/>
      <c r="G17" s="17"/>
      <c r="H17" s="19"/>
      <c r="I17" s="14"/>
      <c r="J17" s="14"/>
      <c r="K17" s="17"/>
      <c r="L17" s="14"/>
    </row>
    <row r="18" spans="1:12" x14ac:dyDescent="0.25">
      <c r="A18" s="13"/>
      <c r="B18" s="10"/>
      <c r="C18" s="10"/>
      <c r="D18" s="20"/>
      <c r="E18" s="19"/>
      <c r="F18" s="19"/>
      <c r="G18" s="17"/>
      <c r="H18" s="19"/>
      <c r="I18" s="14"/>
      <c r="J18" s="14"/>
      <c r="K18" s="17"/>
      <c r="L18" s="14"/>
    </row>
    <row r="19" spans="1:12" x14ac:dyDescent="0.25">
      <c r="A19" s="13"/>
      <c r="B19" s="10"/>
      <c r="C19" s="10"/>
      <c r="D19" s="20"/>
      <c r="E19" s="19"/>
      <c r="F19" s="19"/>
      <c r="G19" s="17"/>
      <c r="H19" s="19"/>
      <c r="I19" s="14"/>
      <c r="J19" s="14"/>
      <c r="K19" s="17"/>
      <c r="L19" s="14"/>
    </row>
    <row r="20" spans="1:12" x14ac:dyDescent="0.25">
      <c r="A20" s="13"/>
      <c r="B20" s="10"/>
      <c r="C20" s="10"/>
      <c r="D20" s="20"/>
      <c r="E20" s="19"/>
      <c r="F20" s="19"/>
      <c r="G20" s="17"/>
      <c r="H20" s="19"/>
      <c r="I20" s="14"/>
      <c r="J20" s="14"/>
      <c r="K20" s="17"/>
      <c r="L20" s="14"/>
    </row>
    <row r="21" spans="1:12" x14ac:dyDescent="0.25">
      <c r="A21" s="13"/>
      <c r="B21" s="10"/>
      <c r="C21" s="10"/>
      <c r="D21" s="20"/>
      <c r="E21" s="19"/>
      <c r="F21" s="19"/>
      <c r="G21" s="17"/>
      <c r="H21" s="19"/>
      <c r="I21" s="14"/>
      <c r="J21" s="14"/>
      <c r="K21" s="17"/>
      <c r="L21" s="14"/>
    </row>
    <row r="22" spans="1:12" x14ac:dyDescent="0.25">
      <c r="A22" s="13"/>
      <c r="B22" s="10"/>
      <c r="C22" s="10"/>
      <c r="D22" s="20"/>
      <c r="E22" s="19"/>
      <c r="F22" s="19"/>
      <c r="G22" s="17"/>
      <c r="H22" s="19"/>
      <c r="I22" s="14"/>
      <c r="J22" s="14"/>
      <c r="K22" s="17"/>
      <c r="L22" s="14"/>
    </row>
    <row r="23" spans="1:12" x14ac:dyDescent="0.25">
      <c r="A23" s="13"/>
      <c r="B23" s="10"/>
      <c r="C23" s="10"/>
      <c r="D23" s="20"/>
      <c r="E23" s="19"/>
      <c r="F23" s="19"/>
      <c r="G23" s="17"/>
      <c r="H23" s="19"/>
      <c r="I23" s="14"/>
      <c r="J23" s="14"/>
      <c r="K23" s="17"/>
      <c r="L23" s="14"/>
    </row>
    <row r="24" spans="1:12" x14ac:dyDescent="0.25">
      <c r="A24" s="13"/>
      <c r="B24" s="10"/>
      <c r="C24" s="10"/>
      <c r="D24" s="20"/>
      <c r="E24" s="19"/>
      <c r="F24" s="19"/>
      <c r="G24" s="17"/>
      <c r="H24" s="19"/>
      <c r="I24" s="14"/>
      <c r="J24" s="14"/>
      <c r="K24" s="17"/>
      <c r="L24" s="14"/>
    </row>
    <row r="25" spans="1:12" x14ac:dyDescent="0.25">
      <c r="A25" s="13"/>
      <c r="B25" s="10"/>
      <c r="C25" s="10"/>
      <c r="D25" s="20"/>
      <c r="E25" s="19"/>
      <c r="F25" s="19"/>
      <c r="G25" s="17"/>
      <c r="H25" s="19"/>
      <c r="I25" s="14"/>
      <c r="J25" s="14"/>
      <c r="K25" s="17"/>
      <c r="L25" s="14"/>
    </row>
    <row r="26" spans="1:12" x14ac:dyDescent="0.25">
      <c r="A26" s="13"/>
      <c r="B26" s="10"/>
      <c r="C26" s="10"/>
      <c r="D26" s="20"/>
      <c r="E26" s="19"/>
      <c r="F26" s="19"/>
      <c r="G26" s="17"/>
      <c r="H26" s="19"/>
      <c r="I26" s="14"/>
      <c r="J26" s="14"/>
      <c r="K26" s="17"/>
      <c r="L26" s="1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Magellan Sheet 1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Alise ZAGARE</cp:lastModifiedBy>
  <cp:lastPrinted>2022-12-01T07:46:27Z</cp:lastPrinted>
  <dcterms:created xsi:type="dcterms:W3CDTF">2019-10-28T14:44:39Z</dcterms:created>
  <dcterms:modified xsi:type="dcterms:W3CDTF">2022-12-08T13:14:31Z</dcterms:modified>
</cp:coreProperties>
</file>