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users\alise.zagare\PD_Diabetes\Test_experiment\Assays\Original\"/>
    </mc:Choice>
  </mc:AlternateContent>
  <xr:revisionPtr revIDLastSave="0" documentId="13_ncr:1_{0F5349EE-BA43-4E3B-9336-95D0AB47CEA5}" xr6:coauthVersionLast="36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Plate 1 - Sheet1" sheetId="1" r:id="rId1"/>
    <sheet name="Sheet1" sheetId="2" r:id="rId2"/>
  </sheets>
  <definedNames>
    <definedName name="MethodPointer1">703476368</definedName>
    <definedName name="MethodPointer2">581</definedName>
  </definedNames>
  <calcPr calcId="191029"/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4" i="2"/>
  <c r="G55" i="2"/>
  <c r="G56" i="2"/>
  <c r="G57" i="2"/>
  <c r="G58" i="2"/>
  <c r="G59" i="2"/>
  <c r="G60" i="2"/>
  <c r="G61" i="2"/>
  <c r="G62" i="2"/>
  <c r="G63" i="2"/>
  <c r="G64" i="2"/>
  <c r="G23" i="2"/>
  <c r="S20" i="2"/>
  <c r="R20" i="2"/>
  <c r="E23" i="2"/>
  <c r="Q20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4" i="2"/>
  <c r="F55" i="2"/>
  <c r="F56" i="2"/>
  <c r="F57" i="2"/>
  <c r="F58" i="2"/>
  <c r="F59" i="2"/>
  <c r="F60" i="2"/>
  <c r="F61" i="2"/>
  <c r="F62" i="2"/>
  <c r="F63" i="2"/>
  <c r="F64" i="2"/>
  <c r="F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4" i="2"/>
  <c r="E55" i="2"/>
  <c r="E56" i="2"/>
  <c r="E57" i="2"/>
  <c r="E58" i="2"/>
  <c r="E59" i="2"/>
  <c r="E60" i="2"/>
  <c r="E61" i="2"/>
  <c r="E62" i="2"/>
  <c r="E63" i="2"/>
  <c r="E64" i="2"/>
</calcChain>
</file>

<file path=xl/sharedStrings.xml><?xml version="1.0" encoding="utf-8"?>
<sst xmlns="http://schemas.openxmlformats.org/spreadsheetml/2006/main" count="197" uniqueCount="76">
  <si>
    <t>Software Version</t>
  </si>
  <si>
    <t>3.08.01</t>
  </si>
  <si>
    <t>Experiment File Path:</t>
  </si>
  <si>
    <t>C:\Users\BioTek\Documents\LCSB\DVB\Alise\LDH\20200315_LDHglo_Exp17.xpt</t>
  </si>
  <si>
    <t>Protocol File Path:</t>
  </si>
  <si>
    <t>C:\Cytation\lum_atp.prt</t>
  </si>
  <si>
    <t>Plate Number</t>
  </si>
  <si>
    <t>Plate 1</t>
  </si>
  <si>
    <t>Date</t>
  </si>
  <si>
    <t>Time</t>
  </si>
  <si>
    <t>Reader Type:</t>
  </si>
  <si>
    <t>Cytation5</t>
  </si>
  <si>
    <t>Reader Serial Number:</t>
  </si>
  <si>
    <t>Reading Type</t>
  </si>
  <si>
    <t>Reader</t>
  </si>
  <si>
    <t>Procedure Details</t>
  </si>
  <si>
    <t>Plate Type</t>
  </si>
  <si>
    <t>96 WELL PLATE</t>
  </si>
  <si>
    <t>Eject plate on completion</t>
  </si>
  <si>
    <t>Read</t>
  </si>
  <si>
    <t>Luminescence Endpoint</t>
  </si>
  <si>
    <t>Full Plate</t>
  </si>
  <si>
    <t>Integration Time: 0:01.00 (MM:SS.ss)</t>
  </si>
  <si>
    <t>Filter Set 1</t>
  </si>
  <si>
    <t xml:space="preserve">    Emission: Full light</t>
  </si>
  <si>
    <t xml:space="preserve">    Optics: Top,  Gain: 135</t>
  </si>
  <si>
    <t>Read Speed: Normal,  Delay: 100 msec</t>
  </si>
  <si>
    <t>Extended Dynamic Range</t>
  </si>
  <si>
    <t>Read Height: 7 mm</t>
  </si>
  <si>
    <t>Results</t>
  </si>
  <si>
    <t>Actual Temperature:</t>
  </si>
  <si>
    <t>A</t>
  </si>
  <si>
    <t>Lum</t>
  </si>
  <si>
    <t>B</t>
  </si>
  <si>
    <t>C</t>
  </si>
  <si>
    <t>D</t>
  </si>
  <si>
    <t>E</t>
  </si>
  <si>
    <t>F</t>
  </si>
  <si>
    <t>G</t>
  </si>
  <si>
    <t>H</t>
  </si>
  <si>
    <t>Setup</t>
  </si>
  <si>
    <t>K7 -ins</t>
  </si>
  <si>
    <t>K7 10nM ins</t>
  </si>
  <si>
    <t>K7 430nM ins</t>
  </si>
  <si>
    <t>K7 OP</t>
  </si>
  <si>
    <t>K7 -glucose</t>
  </si>
  <si>
    <t>K7 5.5.mM glucose</t>
  </si>
  <si>
    <t>K7 8.75mM glucose</t>
  </si>
  <si>
    <t>NC</t>
  </si>
  <si>
    <t>68 -ins</t>
  </si>
  <si>
    <t>68 10nM ins</t>
  </si>
  <si>
    <t>68 430nM ins</t>
  </si>
  <si>
    <t>68 OP</t>
  </si>
  <si>
    <t>68 -glucose</t>
  </si>
  <si>
    <t>68 5.5.mM glucose</t>
  </si>
  <si>
    <t>69 -ins</t>
  </si>
  <si>
    <t>PC</t>
  </si>
  <si>
    <t>Cell_line</t>
  </si>
  <si>
    <t>Condition</t>
  </si>
  <si>
    <t>WT_K7</t>
  </si>
  <si>
    <t>OP</t>
  </si>
  <si>
    <t>10nM ins</t>
  </si>
  <si>
    <t>430nM ins</t>
  </si>
  <si>
    <t>w/o ins</t>
  </si>
  <si>
    <t>WT_68</t>
  </si>
  <si>
    <t>5.5mM_glucose</t>
  </si>
  <si>
    <t>8.75mM_glucose</t>
  </si>
  <si>
    <t>W/o_glucose</t>
  </si>
  <si>
    <t>Diameter</t>
  </si>
  <si>
    <t>Volume</t>
  </si>
  <si>
    <t>Lum/Volume</t>
  </si>
  <si>
    <t>Death</t>
  </si>
  <si>
    <t>Average diameter of AP organoids</t>
  </si>
  <si>
    <t>Average of luminescence</t>
  </si>
  <si>
    <t>Volume PC</t>
  </si>
  <si>
    <t>100% cell death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</si>
</sst>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sz val="10"/>
      <name val="Arial"/>
      <family val="2"/>
    </font>
    <font>
      <sz val="10"/>
      <color rgb="FF364049"/>
      <name val="Arial"/>
      <family val="2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14" fontId="0" fillId="0" borderId="0" xfId="0" applyNumberFormat="1"/>
    <xf numFmtId="19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center" vertical="center" wrapText="1"/>
    </xf>
    <xf numFmtId="0" fontId="2" fillId="9" borderId="2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9" borderId="3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/>
    <xf numFmtId="0" fontId="2" fillId="0" borderId="3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/>
    <xf numFmtId="0" fontId="0" fillId="0" borderId="3" xfId="0" applyFill="1" applyBorder="1"/>
    <xf numFmtId="0" fontId="2" fillId="9" borderId="0" xfId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96C85427-1D70-477C-8F99-8FD3FC5D0B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7"/>
  <sheetViews>
    <sheetView topLeftCell="A10" workbookViewId="0">
      <selection activeCell="C30" sqref="C30:O37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  <c r="B4" t="s">
        <v>3</v>
      </c>
    </row>
    <row r="5" spans="1:2" x14ac:dyDescent="0.2">
      <c r="A5" t="s">
        <v>4</v>
      </c>
      <c r="B5" t="s">
        <v>5</v>
      </c>
    </row>
    <row r="6" spans="1:2" x14ac:dyDescent="0.2">
      <c r="A6" t="s">
        <v>6</v>
      </c>
      <c r="B6" t="s">
        <v>7</v>
      </c>
    </row>
    <row r="7" spans="1:2" x14ac:dyDescent="0.2">
      <c r="A7" t="s">
        <v>8</v>
      </c>
      <c r="B7" s="1">
        <v>44063</v>
      </c>
    </row>
    <row r="8" spans="1:2" x14ac:dyDescent="0.2">
      <c r="A8" t="s">
        <v>9</v>
      </c>
      <c r="B8" s="2">
        <v>0.46954861111111112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>
        <v>1509096</v>
      </c>
    </row>
    <row r="11" spans="1:2" x14ac:dyDescent="0.2">
      <c r="A11" t="s">
        <v>13</v>
      </c>
      <c r="B11" t="s">
        <v>14</v>
      </c>
    </row>
    <row r="13" spans="1:2" x14ac:dyDescent="0.2">
      <c r="A13" s="3" t="s">
        <v>15</v>
      </c>
      <c r="B13" s="4"/>
    </row>
    <row r="14" spans="1:2" x14ac:dyDescent="0.2">
      <c r="A14" t="s">
        <v>16</v>
      </c>
      <c r="B14" t="s">
        <v>17</v>
      </c>
    </row>
    <row r="15" spans="1:2" x14ac:dyDescent="0.2">
      <c r="A15" t="s">
        <v>18</v>
      </c>
    </row>
    <row r="16" spans="1:2" x14ac:dyDescent="0.2">
      <c r="A16" t="s">
        <v>19</v>
      </c>
      <c r="B16" t="s">
        <v>20</v>
      </c>
    </row>
    <row r="17" spans="1:15" x14ac:dyDescent="0.2">
      <c r="B17" t="s">
        <v>21</v>
      </c>
    </row>
    <row r="18" spans="1:15" x14ac:dyDescent="0.2">
      <c r="B18" t="s">
        <v>22</v>
      </c>
    </row>
    <row r="19" spans="1:15" x14ac:dyDescent="0.2">
      <c r="B19" t="s">
        <v>23</v>
      </c>
    </row>
    <row r="20" spans="1:15" x14ac:dyDescent="0.2">
      <c r="B20" t="s">
        <v>24</v>
      </c>
    </row>
    <row r="21" spans="1:15" x14ac:dyDescent="0.2">
      <c r="B21" t="s">
        <v>25</v>
      </c>
    </row>
    <row r="22" spans="1:15" x14ac:dyDescent="0.2">
      <c r="B22" t="s">
        <v>26</v>
      </c>
    </row>
    <row r="23" spans="1:15" x14ac:dyDescent="0.2">
      <c r="B23" t="s">
        <v>27</v>
      </c>
    </row>
    <row r="24" spans="1:15" x14ac:dyDescent="0.2">
      <c r="B24" t="s">
        <v>28</v>
      </c>
    </row>
    <row r="26" spans="1:15" x14ac:dyDescent="0.2">
      <c r="A26" s="3" t="s">
        <v>29</v>
      </c>
      <c r="B26" s="4"/>
    </row>
    <row r="27" spans="1:15" x14ac:dyDescent="0.2">
      <c r="A27" t="s">
        <v>30</v>
      </c>
      <c r="B27">
        <v>24.6</v>
      </c>
    </row>
    <row r="29" spans="1:15" x14ac:dyDescent="0.2">
      <c r="B29" s="5"/>
      <c r="C29" s="6">
        <v>1</v>
      </c>
      <c r="D29" s="6">
        <v>2</v>
      </c>
      <c r="E29" s="6">
        <v>3</v>
      </c>
      <c r="F29" s="6">
        <v>4</v>
      </c>
      <c r="G29" s="6">
        <v>5</v>
      </c>
      <c r="H29" s="6">
        <v>6</v>
      </c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</row>
    <row r="30" spans="1:15" x14ac:dyDescent="0.2">
      <c r="B30" s="6" t="s">
        <v>31</v>
      </c>
      <c r="C30" s="7">
        <v>1528</v>
      </c>
      <c r="D30" s="7">
        <v>1613</v>
      </c>
      <c r="E30" s="7">
        <v>1127</v>
      </c>
      <c r="F30" s="7">
        <v>1226</v>
      </c>
      <c r="G30" s="8">
        <v>698</v>
      </c>
      <c r="H30" s="7">
        <v>1261</v>
      </c>
      <c r="I30" s="7">
        <v>2021</v>
      </c>
      <c r="J30" s="8">
        <v>57</v>
      </c>
      <c r="K30" s="9">
        <v>14777</v>
      </c>
      <c r="L30" s="8">
        <v>43</v>
      </c>
      <c r="M30" s="8">
        <v>28</v>
      </c>
      <c r="N30" s="8">
        <v>29</v>
      </c>
      <c r="O30" s="10" t="s">
        <v>32</v>
      </c>
    </row>
    <row r="31" spans="1:15" x14ac:dyDescent="0.2">
      <c r="B31" s="6" t="s">
        <v>33</v>
      </c>
      <c r="C31" s="7">
        <v>1512</v>
      </c>
      <c r="D31" s="7">
        <v>1156</v>
      </c>
      <c r="E31" s="7">
        <v>1288</v>
      </c>
      <c r="F31" s="7">
        <v>1535</v>
      </c>
      <c r="G31" s="11">
        <v>2547</v>
      </c>
      <c r="H31" s="7">
        <v>1334</v>
      </c>
      <c r="I31" s="7">
        <v>1541</v>
      </c>
      <c r="J31" s="8">
        <v>48</v>
      </c>
      <c r="K31" s="9">
        <v>14198</v>
      </c>
      <c r="L31" s="8">
        <v>52</v>
      </c>
      <c r="M31" s="8">
        <v>31</v>
      </c>
      <c r="N31" s="8">
        <v>24</v>
      </c>
      <c r="O31" s="10" t="s">
        <v>32</v>
      </c>
    </row>
    <row r="32" spans="1:15" x14ac:dyDescent="0.2">
      <c r="B32" s="6" t="s">
        <v>34</v>
      </c>
      <c r="C32" s="7">
        <v>1527</v>
      </c>
      <c r="D32" s="7">
        <v>1369</v>
      </c>
      <c r="E32" s="7">
        <v>1465</v>
      </c>
      <c r="F32" s="7">
        <v>1144</v>
      </c>
      <c r="G32" s="7">
        <v>2013</v>
      </c>
      <c r="H32" s="11">
        <v>2255</v>
      </c>
      <c r="I32" s="7">
        <v>1510</v>
      </c>
      <c r="J32" s="8">
        <v>44</v>
      </c>
      <c r="K32" s="9">
        <v>14206</v>
      </c>
      <c r="L32" s="8">
        <v>51</v>
      </c>
      <c r="M32" s="8">
        <v>29</v>
      </c>
      <c r="N32" s="8">
        <v>26</v>
      </c>
      <c r="O32" s="10" t="s">
        <v>32</v>
      </c>
    </row>
    <row r="33" spans="2:15" x14ac:dyDescent="0.2">
      <c r="B33" s="6" t="s">
        <v>35</v>
      </c>
      <c r="C33" s="8">
        <v>26</v>
      </c>
      <c r="D33" s="8">
        <v>31</v>
      </c>
      <c r="E33" s="8">
        <v>29</v>
      </c>
      <c r="F33" s="8">
        <v>29</v>
      </c>
      <c r="G33" s="8">
        <v>29</v>
      </c>
      <c r="H33" s="8">
        <v>31</v>
      </c>
      <c r="I33" s="8">
        <v>30</v>
      </c>
      <c r="J33" s="8">
        <v>29</v>
      </c>
      <c r="K33" s="8">
        <v>48</v>
      </c>
      <c r="L33" s="8">
        <v>37</v>
      </c>
      <c r="M33" s="8">
        <v>27</v>
      </c>
      <c r="N33" s="8">
        <v>27</v>
      </c>
      <c r="O33" s="10" t="s">
        <v>32</v>
      </c>
    </row>
    <row r="34" spans="2:15" x14ac:dyDescent="0.2">
      <c r="B34" s="6" t="s">
        <v>36</v>
      </c>
      <c r="C34" s="8">
        <v>26</v>
      </c>
      <c r="D34" s="8">
        <v>28</v>
      </c>
      <c r="E34" s="8">
        <v>29</v>
      </c>
      <c r="F34" s="8">
        <v>28</v>
      </c>
      <c r="G34" s="8">
        <v>26</v>
      </c>
      <c r="H34" s="8">
        <v>30</v>
      </c>
      <c r="I34" s="8">
        <v>26</v>
      </c>
      <c r="J34" s="8">
        <v>29</v>
      </c>
      <c r="K34" s="8">
        <v>24</v>
      </c>
      <c r="L34" s="8">
        <v>28</v>
      </c>
      <c r="M34" s="8">
        <v>27</v>
      </c>
      <c r="N34" s="8">
        <v>27</v>
      </c>
      <c r="O34" s="10" t="s">
        <v>32</v>
      </c>
    </row>
    <row r="35" spans="2:15" x14ac:dyDescent="0.2">
      <c r="B35" s="6" t="s">
        <v>37</v>
      </c>
      <c r="C35" s="7">
        <v>1322</v>
      </c>
      <c r="D35" s="7">
        <v>1091</v>
      </c>
      <c r="E35" s="7">
        <v>1105</v>
      </c>
      <c r="F35" s="7">
        <v>1328</v>
      </c>
      <c r="G35" s="11">
        <v>2344</v>
      </c>
      <c r="H35" s="7">
        <v>1118</v>
      </c>
      <c r="I35" s="7">
        <v>1109</v>
      </c>
      <c r="J35" s="8">
        <v>27</v>
      </c>
      <c r="K35" s="8">
        <v>99</v>
      </c>
      <c r="L35" s="8">
        <v>28</v>
      </c>
      <c r="M35" s="8">
        <v>28</v>
      </c>
      <c r="N35" s="8">
        <v>25</v>
      </c>
      <c r="O35" s="10" t="s">
        <v>32</v>
      </c>
    </row>
    <row r="36" spans="2:15" x14ac:dyDescent="0.2">
      <c r="B36" s="6" t="s">
        <v>38</v>
      </c>
      <c r="C36" s="7">
        <v>1262</v>
      </c>
      <c r="D36" s="8">
        <v>893</v>
      </c>
      <c r="E36" s="7">
        <v>1467</v>
      </c>
      <c r="F36" s="8">
        <v>785</v>
      </c>
      <c r="G36" s="7">
        <v>1925</v>
      </c>
      <c r="H36" s="7">
        <v>1139</v>
      </c>
      <c r="I36" s="8">
        <v>981</v>
      </c>
      <c r="J36" s="8">
        <v>28</v>
      </c>
      <c r="K36" s="8">
        <v>97</v>
      </c>
      <c r="L36" s="8">
        <v>28</v>
      </c>
      <c r="M36" s="8">
        <v>27</v>
      </c>
      <c r="N36" s="8">
        <v>24</v>
      </c>
      <c r="O36" s="10" t="s">
        <v>32</v>
      </c>
    </row>
    <row r="37" spans="2:15" x14ac:dyDescent="0.2">
      <c r="B37" s="6" t="s">
        <v>39</v>
      </c>
      <c r="C37" s="7">
        <v>1308</v>
      </c>
      <c r="D37" s="8">
        <v>967</v>
      </c>
      <c r="E37" s="7">
        <v>1432</v>
      </c>
      <c r="F37" s="7">
        <v>1194</v>
      </c>
      <c r="G37" s="12">
        <v>5733</v>
      </c>
      <c r="H37" s="7">
        <v>1329</v>
      </c>
      <c r="I37" s="8">
        <v>928</v>
      </c>
      <c r="J37" s="8">
        <v>28</v>
      </c>
      <c r="K37" s="8">
        <v>81</v>
      </c>
      <c r="L37" s="8">
        <v>25</v>
      </c>
      <c r="M37" s="8">
        <v>26</v>
      </c>
      <c r="N37" s="8">
        <v>26</v>
      </c>
      <c r="O37" s="10" t="s">
        <v>32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71861-5526-4C84-ADD9-7456A80B9D1B}">
  <dimension ref="A1:S64"/>
  <sheetViews>
    <sheetView tabSelected="1" topLeftCell="A12" workbookViewId="0">
      <selection activeCell="K45" sqref="K45"/>
    </sheetView>
  </sheetViews>
  <sheetFormatPr defaultRowHeight="12.75" x14ac:dyDescent="0.2"/>
  <cols>
    <col min="5" max="5" width="12" bestFit="1" customWidth="1"/>
    <col min="6" max="6" width="12.42578125" bestFit="1" customWidth="1"/>
    <col min="18" max="18" width="11" bestFit="1" customWidth="1"/>
    <col min="19" max="19" width="11.42578125" bestFit="1" customWidth="1"/>
  </cols>
  <sheetData>
    <row r="1" spans="1:13" x14ac:dyDescent="0.2">
      <c r="A1" s="7">
        <v>1528</v>
      </c>
      <c r="B1" s="7">
        <v>1613</v>
      </c>
      <c r="C1" s="7">
        <v>1127</v>
      </c>
      <c r="D1" s="7">
        <v>1226</v>
      </c>
      <c r="E1" s="8">
        <v>698</v>
      </c>
      <c r="F1" s="7">
        <v>1261</v>
      </c>
      <c r="G1" s="7">
        <v>2021</v>
      </c>
      <c r="H1" s="8">
        <v>57</v>
      </c>
      <c r="I1" s="9">
        <v>14777</v>
      </c>
      <c r="J1" s="8">
        <v>43</v>
      </c>
      <c r="K1" s="8">
        <v>28</v>
      </c>
      <c r="L1" s="8">
        <v>29</v>
      </c>
      <c r="M1" s="10" t="s">
        <v>32</v>
      </c>
    </row>
    <row r="2" spans="1:13" x14ac:dyDescent="0.2">
      <c r="A2" s="7">
        <v>1512</v>
      </c>
      <c r="B2" s="7">
        <v>1156</v>
      </c>
      <c r="C2" s="7">
        <v>1288</v>
      </c>
      <c r="D2" s="7">
        <v>1535</v>
      </c>
      <c r="E2" s="11">
        <v>2547</v>
      </c>
      <c r="F2" s="7">
        <v>1334</v>
      </c>
      <c r="G2" s="7">
        <v>1541</v>
      </c>
      <c r="H2" s="8">
        <v>48</v>
      </c>
      <c r="I2" s="9">
        <v>14198</v>
      </c>
      <c r="J2" s="8">
        <v>52</v>
      </c>
      <c r="K2" s="8">
        <v>31</v>
      </c>
      <c r="L2" s="8">
        <v>24</v>
      </c>
      <c r="M2" s="10" t="s">
        <v>32</v>
      </c>
    </row>
    <row r="3" spans="1:13" x14ac:dyDescent="0.2">
      <c r="A3" s="7">
        <v>1527</v>
      </c>
      <c r="B3" s="7">
        <v>1369</v>
      </c>
      <c r="C3" s="7">
        <v>1465</v>
      </c>
      <c r="D3" s="7">
        <v>1144</v>
      </c>
      <c r="E3" s="7">
        <v>2013</v>
      </c>
      <c r="F3" s="11">
        <v>2255</v>
      </c>
      <c r="G3" s="7">
        <v>1510</v>
      </c>
      <c r="H3" s="8">
        <v>44</v>
      </c>
      <c r="I3" s="9">
        <v>14206</v>
      </c>
      <c r="J3" s="8">
        <v>51</v>
      </c>
      <c r="K3" s="8">
        <v>29</v>
      </c>
      <c r="L3" s="8">
        <v>26</v>
      </c>
      <c r="M3" s="10" t="s">
        <v>32</v>
      </c>
    </row>
    <row r="4" spans="1:13" x14ac:dyDescent="0.2">
      <c r="A4" s="8">
        <v>26</v>
      </c>
      <c r="B4" s="8">
        <v>31</v>
      </c>
      <c r="C4" s="8">
        <v>29</v>
      </c>
      <c r="D4" s="8">
        <v>29</v>
      </c>
      <c r="E4" s="8">
        <v>29</v>
      </c>
      <c r="F4" s="8">
        <v>31</v>
      </c>
      <c r="G4" s="8">
        <v>30</v>
      </c>
      <c r="H4" s="8">
        <v>29</v>
      </c>
      <c r="I4" s="8">
        <v>48</v>
      </c>
      <c r="J4" s="8">
        <v>37</v>
      </c>
      <c r="K4" s="8">
        <v>27</v>
      </c>
      <c r="L4" s="8">
        <v>27</v>
      </c>
      <c r="M4" s="10" t="s">
        <v>32</v>
      </c>
    </row>
    <row r="5" spans="1:13" x14ac:dyDescent="0.2">
      <c r="A5" s="8">
        <v>26</v>
      </c>
      <c r="B5" s="8">
        <v>28</v>
      </c>
      <c r="C5" s="8">
        <v>29</v>
      </c>
      <c r="D5" s="8">
        <v>28</v>
      </c>
      <c r="E5" s="8">
        <v>26</v>
      </c>
      <c r="F5" s="8">
        <v>30</v>
      </c>
      <c r="G5" s="8">
        <v>26</v>
      </c>
      <c r="H5" s="8">
        <v>29</v>
      </c>
      <c r="I5" s="8">
        <v>24</v>
      </c>
      <c r="J5" s="8">
        <v>28</v>
      </c>
      <c r="K5" s="8">
        <v>27</v>
      </c>
      <c r="L5" s="8">
        <v>27</v>
      </c>
      <c r="M5" s="10" t="s">
        <v>32</v>
      </c>
    </row>
    <row r="6" spans="1:13" x14ac:dyDescent="0.2">
      <c r="A6" s="7">
        <v>1322</v>
      </c>
      <c r="B6" s="7">
        <v>1091</v>
      </c>
      <c r="C6" s="7">
        <v>1105</v>
      </c>
      <c r="D6" s="7">
        <v>1328</v>
      </c>
      <c r="E6" s="11">
        <v>2344</v>
      </c>
      <c r="F6" s="7">
        <v>1118</v>
      </c>
      <c r="G6" s="7">
        <v>1109</v>
      </c>
      <c r="H6" s="8">
        <v>27</v>
      </c>
      <c r="I6" s="8">
        <v>99</v>
      </c>
      <c r="J6" s="8">
        <v>28</v>
      </c>
      <c r="K6" s="8">
        <v>28</v>
      </c>
      <c r="L6" s="8">
        <v>25</v>
      </c>
      <c r="M6" s="10" t="s">
        <v>32</v>
      </c>
    </row>
    <row r="7" spans="1:13" x14ac:dyDescent="0.2">
      <c r="A7" s="7">
        <v>1262</v>
      </c>
      <c r="B7" s="8">
        <v>893</v>
      </c>
      <c r="C7" s="7">
        <v>1467</v>
      </c>
      <c r="D7" s="8">
        <v>785</v>
      </c>
      <c r="E7" s="7">
        <v>1925</v>
      </c>
      <c r="F7" s="7">
        <v>1139</v>
      </c>
      <c r="G7" s="8">
        <v>981</v>
      </c>
      <c r="H7" s="8">
        <v>28</v>
      </c>
      <c r="I7" s="8">
        <v>97</v>
      </c>
      <c r="J7" s="8">
        <v>28</v>
      </c>
      <c r="K7" s="8">
        <v>27</v>
      </c>
      <c r="L7" s="8">
        <v>24</v>
      </c>
      <c r="M7" s="10" t="s">
        <v>32</v>
      </c>
    </row>
    <row r="8" spans="1:13" x14ac:dyDescent="0.2">
      <c r="A8" s="7">
        <v>1308</v>
      </c>
      <c r="B8" s="8">
        <v>967</v>
      </c>
      <c r="C8" s="7">
        <v>1432</v>
      </c>
      <c r="D8" s="7">
        <v>1194</v>
      </c>
      <c r="E8" s="12">
        <v>5733</v>
      </c>
      <c r="F8" s="7">
        <v>1329</v>
      </c>
      <c r="G8" s="8">
        <v>928</v>
      </c>
      <c r="H8" s="8">
        <v>28</v>
      </c>
      <c r="I8" s="8">
        <v>81</v>
      </c>
      <c r="J8" s="8">
        <v>25</v>
      </c>
      <c r="K8" s="8">
        <v>26</v>
      </c>
      <c r="L8" s="8">
        <v>26</v>
      </c>
      <c r="M8" s="10" t="s">
        <v>32</v>
      </c>
    </row>
    <row r="11" spans="1:13" x14ac:dyDescent="0.2">
      <c r="A11" s="13" t="s">
        <v>40</v>
      </c>
    </row>
    <row r="12" spans="1:13" ht="38.25" x14ac:dyDescent="0.2">
      <c r="A12" s="14" t="s">
        <v>41</v>
      </c>
      <c r="B12" s="14" t="s">
        <v>42</v>
      </c>
      <c r="C12" s="14" t="s">
        <v>43</v>
      </c>
      <c r="D12" s="14" t="s">
        <v>44</v>
      </c>
      <c r="E12" s="14" t="s">
        <v>45</v>
      </c>
      <c r="F12" s="14" t="s">
        <v>46</v>
      </c>
      <c r="G12" s="14" t="s">
        <v>47</v>
      </c>
      <c r="H12" s="14"/>
      <c r="I12" s="14" t="s">
        <v>56</v>
      </c>
      <c r="J12" s="14"/>
      <c r="K12" s="14"/>
      <c r="L12" s="14"/>
      <c r="M12" s="15"/>
    </row>
    <row r="13" spans="1:13" ht="38.25" x14ac:dyDescent="0.2">
      <c r="A13" s="14" t="s">
        <v>41</v>
      </c>
      <c r="B13" s="14" t="s">
        <v>42</v>
      </c>
      <c r="C13" s="14" t="s">
        <v>43</v>
      </c>
      <c r="D13" s="14" t="s">
        <v>44</v>
      </c>
      <c r="E13" s="14" t="s">
        <v>45</v>
      </c>
      <c r="F13" s="14" t="s">
        <v>46</v>
      </c>
      <c r="G13" s="14" t="s">
        <v>47</v>
      </c>
      <c r="H13" s="14"/>
      <c r="I13" s="14" t="s">
        <v>56</v>
      </c>
      <c r="J13" s="14"/>
      <c r="K13" s="14"/>
      <c r="L13" s="14"/>
      <c r="M13" s="16"/>
    </row>
    <row r="14" spans="1:13" ht="38.25" x14ac:dyDescent="0.2">
      <c r="A14" s="14" t="s">
        <v>41</v>
      </c>
      <c r="B14" s="14" t="s">
        <v>42</v>
      </c>
      <c r="C14" s="14" t="s">
        <v>43</v>
      </c>
      <c r="D14" s="14" t="s">
        <v>44</v>
      </c>
      <c r="E14" s="14" t="s">
        <v>45</v>
      </c>
      <c r="F14" s="14" t="s">
        <v>46</v>
      </c>
      <c r="G14" s="14" t="s">
        <v>47</v>
      </c>
      <c r="H14" s="14"/>
      <c r="I14" s="14" t="s">
        <v>56</v>
      </c>
      <c r="J14" s="14"/>
      <c r="K14" s="14"/>
      <c r="L14" s="14"/>
      <c r="M14" s="16"/>
    </row>
    <row r="15" spans="1:13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6"/>
    </row>
    <row r="16" spans="1:13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6"/>
    </row>
    <row r="17" spans="1:19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6"/>
    </row>
    <row r="18" spans="1:19" ht="39" thickBot="1" x14ac:dyDescent="0.25">
      <c r="A18" s="18" t="s">
        <v>49</v>
      </c>
      <c r="B18" s="18" t="s">
        <v>50</v>
      </c>
      <c r="C18" s="18" t="s">
        <v>51</v>
      </c>
      <c r="D18" s="18" t="s">
        <v>52</v>
      </c>
      <c r="E18" s="18" t="s">
        <v>53</v>
      </c>
      <c r="F18" s="18" t="s">
        <v>54</v>
      </c>
      <c r="G18" s="18" t="s">
        <v>47</v>
      </c>
      <c r="H18" s="18"/>
      <c r="I18" s="14" t="s">
        <v>48</v>
      </c>
      <c r="J18" s="18"/>
      <c r="K18" s="18"/>
      <c r="L18" s="18"/>
      <c r="M18" s="16"/>
    </row>
    <row r="19" spans="1:19" ht="51" x14ac:dyDescent="0.2">
      <c r="A19" s="19" t="s">
        <v>49</v>
      </c>
      <c r="B19" s="19" t="s">
        <v>50</v>
      </c>
      <c r="C19" s="19" t="s">
        <v>51</v>
      </c>
      <c r="D19" s="19" t="s">
        <v>52</v>
      </c>
      <c r="E19" s="19" t="s">
        <v>53</v>
      </c>
      <c r="F19" s="19" t="s">
        <v>54</v>
      </c>
      <c r="G19" s="19" t="s">
        <v>47</v>
      </c>
      <c r="H19" s="19"/>
      <c r="I19" s="14" t="s">
        <v>48</v>
      </c>
      <c r="J19" s="19"/>
      <c r="K19" s="19"/>
      <c r="L19" s="19"/>
      <c r="M19" s="20"/>
      <c r="P19" s="29" t="s">
        <v>72</v>
      </c>
      <c r="Q19" s="30" t="s">
        <v>73</v>
      </c>
      <c r="R19" s="31" t="s">
        <v>74</v>
      </c>
      <c r="S19" s="32" t="s">
        <v>75</v>
      </c>
    </row>
    <row r="20" spans="1:19" ht="38.25" x14ac:dyDescent="0.2">
      <c r="A20" s="21" t="s">
        <v>55</v>
      </c>
      <c r="B20" s="21" t="s">
        <v>50</v>
      </c>
      <c r="C20" s="21" t="s">
        <v>51</v>
      </c>
      <c r="D20" s="21" t="s">
        <v>52</v>
      </c>
      <c r="E20" s="21" t="s">
        <v>53</v>
      </c>
      <c r="F20" s="21" t="s">
        <v>54</v>
      </c>
      <c r="G20" s="21" t="s">
        <v>47</v>
      </c>
      <c r="H20" s="21"/>
      <c r="I20" s="14" t="s">
        <v>48</v>
      </c>
      <c r="J20" s="21"/>
      <c r="K20" s="21"/>
      <c r="L20" s="21"/>
      <c r="M20" s="22"/>
      <c r="P20">
        <v>1785.1</v>
      </c>
      <c r="Q20">
        <f>AVERAGE(I1:I3)</f>
        <v>14393.666666666666</v>
      </c>
      <c r="R20">
        <f>(4/3)*3.14*(P20/2)^3</f>
        <v>2976912349.1000233</v>
      </c>
      <c r="S20">
        <f>Q20/R20</f>
        <v>4.8350992500730305E-6</v>
      </c>
    </row>
    <row r="22" spans="1:19" x14ac:dyDescent="0.2">
      <c r="A22" s="23" t="s">
        <v>57</v>
      </c>
      <c r="B22" s="24" t="s">
        <v>58</v>
      </c>
      <c r="C22" s="28" t="s">
        <v>32</v>
      </c>
      <c r="D22" s="28" t="s">
        <v>68</v>
      </c>
      <c r="E22" s="28" t="s">
        <v>69</v>
      </c>
      <c r="F22" s="28" t="s">
        <v>70</v>
      </c>
      <c r="G22" s="28" t="s">
        <v>71</v>
      </c>
    </row>
    <row r="23" spans="1:19" x14ac:dyDescent="0.2">
      <c r="A23" s="25" t="s">
        <v>59</v>
      </c>
      <c r="B23" s="26" t="s">
        <v>60</v>
      </c>
      <c r="C23" s="7">
        <v>1226</v>
      </c>
      <c r="D23">
        <v>1221.193</v>
      </c>
      <c r="E23">
        <f>(4/3)*3.14*(D23/2)^3</f>
        <v>953084301.73038781</v>
      </c>
      <c r="F23">
        <f>C23/E23</f>
        <v>1.286350008886009E-6</v>
      </c>
      <c r="G23">
        <f>F23/$S$20</f>
        <v>0.26604417869324598</v>
      </c>
    </row>
    <row r="24" spans="1:19" x14ac:dyDescent="0.2">
      <c r="A24" s="25" t="s">
        <v>59</v>
      </c>
      <c r="B24" s="26" t="s">
        <v>60</v>
      </c>
      <c r="C24" s="7">
        <v>1535</v>
      </c>
      <c r="D24">
        <v>1344.3330000000001</v>
      </c>
      <c r="E24">
        <f t="shared" ref="E24:E64" si="0">(4/3)*3.14*(D24/2)^3</f>
        <v>1271449093.4881461</v>
      </c>
      <c r="F24">
        <f t="shared" ref="F24:F64" si="1">C24/E24</f>
        <v>1.2072838840828598E-6</v>
      </c>
      <c r="G24">
        <f t="shared" ref="G24:G64" si="2">F24/$S$20</f>
        <v>0.24969164470918043</v>
      </c>
    </row>
    <row r="25" spans="1:19" x14ac:dyDescent="0.2">
      <c r="A25" s="25" t="s">
        <v>59</v>
      </c>
      <c r="B25" s="26" t="s">
        <v>60</v>
      </c>
      <c r="C25" s="7">
        <v>1144</v>
      </c>
      <c r="D25">
        <v>1358.9880000000001</v>
      </c>
      <c r="E25">
        <f t="shared" si="0"/>
        <v>1313485441.0792019</v>
      </c>
      <c r="F25">
        <f t="shared" si="1"/>
        <v>8.7096511633966253E-7</v>
      </c>
      <c r="G25">
        <f t="shared" si="2"/>
        <v>0.18013386515830204</v>
      </c>
    </row>
    <row r="26" spans="1:19" x14ac:dyDescent="0.2">
      <c r="A26" s="25" t="s">
        <v>59</v>
      </c>
      <c r="B26" s="26" t="s">
        <v>61</v>
      </c>
      <c r="C26" s="7">
        <v>1613</v>
      </c>
      <c r="D26">
        <v>980.63699999999994</v>
      </c>
      <c r="E26">
        <f t="shared" si="0"/>
        <v>493518257.55411845</v>
      </c>
      <c r="F26">
        <f t="shared" si="1"/>
        <v>3.2683694580906582E-6</v>
      </c>
      <c r="G26">
        <f t="shared" si="2"/>
        <v>0.67596739778222592</v>
      </c>
    </row>
    <row r="27" spans="1:19" x14ac:dyDescent="0.2">
      <c r="A27" s="25" t="s">
        <v>59</v>
      </c>
      <c r="B27" s="26" t="s">
        <v>61</v>
      </c>
      <c r="C27" s="7">
        <v>1156</v>
      </c>
      <c r="D27">
        <v>1176.489</v>
      </c>
      <c r="E27">
        <f t="shared" si="0"/>
        <v>852200943.15955818</v>
      </c>
      <c r="F27">
        <f t="shared" si="1"/>
        <v>1.356487585796489E-6</v>
      </c>
      <c r="G27">
        <f t="shared" si="2"/>
        <v>0.28055010158809052</v>
      </c>
    </row>
    <row r="28" spans="1:19" x14ac:dyDescent="0.2">
      <c r="A28" s="25" t="s">
        <v>59</v>
      </c>
      <c r="B28" s="26" t="s">
        <v>61</v>
      </c>
      <c r="C28" s="7">
        <v>1369</v>
      </c>
      <c r="D28">
        <v>1176.5309999999999</v>
      </c>
      <c r="E28">
        <f t="shared" si="0"/>
        <v>852292215.71050751</v>
      </c>
      <c r="F28">
        <f t="shared" si="1"/>
        <v>1.6062566039732542E-6</v>
      </c>
      <c r="G28">
        <f t="shared" si="2"/>
        <v>0.3322075764936972</v>
      </c>
    </row>
    <row r="29" spans="1:19" x14ac:dyDescent="0.2">
      <c r="A29" s="25" t="s">
        <v>59</v>
      </c>
      <c r="B29" s="26" t="s">
        <v>62</v>
      </c>
      <c r="C29" s="7">
        <v>1127</v>
      </c>
      <c r="D29">
        <v>1433.1469999999999</v>
      </c>
      <c r="E29">
        <f t="shared" si="0"/>
        <v>1540460669.0407832</v>
      </c>
      <c r="F29">
        <f t="shared" si="1"/>
        <v>7.3159933430936759E-7</v>
      </c>
      <c r="G29">
        <f t="shared" si="2"/>
        <v>0.15131009654006944</v>
      </c>
    </row>
    <row r="30" spans="1:19" x14ac:dyDescent="0.2">
      <c r="A30" s="25" t="s">
        <v>59</v>
      </c>
      <c r="B30" s="26" t="s">
        <v>62</v>
      </c>
      <c r="C30" s="7">
        <v>1288</v>
      </c>
      <c r="D30">
        <v>1069.6489999999999</v>
      </c>
      <c r="E30">
        <f t="shared" si="0"/>
        <v>640475123.56639552</v>
      </c>
      <c r="F30">
        <f t="shared" si="1"/>
        <v>2.0110070674219997E-6</v>
      </c>
      <c r="G30">
        <f t="shared" si="2"/>
        <v>0.41591846690460904</v>
      </c>
    </row>
    <row r="31" spans="1:19" x14ac:dyDescent="0.2">
      <c r="A31" s="25" t="s">
        <v>59</v>
      </c>
      <c r="B31" s="26" t="s">
        <v>62</v>
      </c>
      <c r="C31" s="7">
        <v>1465</v>
      </c>
      <c r="D31">
        <v>1115.43</v>
      </c>
      <c r="E31">
        <f t="shared" si="0"/>
        <v>726282132.83247054</v>
      </c>
      <c r="F31">
        <f t="shared" si="1"/>
        <v>2.0171224566499524E-6</v>
      </c>
      <c r="G31">
        <f t="shared" si="2"/>
        <v>0.41718325774170723</v>
      </c>
    </row>
    <row r="32" spans="1:19" x14ac:dyDescent="0.2">
      <c r="A32" s="25" t="s">
        <v>59</v>
      </c>
      <c r="B32" s="26" t="s">
        <v>63</v>
      </c>
      <c r="C32" s="7">
        <v>1528</v>
      </c>
      <c r="D32">
        <v>1205.8309999999999</v>
      </c>
      <c r="E32">
        <f t="shared" si="0"/>
        <v>917566885.61156237</v>
      </c>
      <c r="F32">
        <f t="shared" si="1"/>
        <v>1.6652736971665899E-6</v>
      </c>
      <c r="G32">
        <f t="shared" si="2"/>
        <v>0.34441354996827361</v>
      </c>
    </row>
    <row r="33" spans="1:7" x14ac:dyDescent="0.2">
      <c r="A33" s="25" t="s">
        <v>59</v>
      </c>
      <c r="B33" s="26" t="s">
        <v>63</v>
      </c>
      <c r="C33" s="7">
        <v>1512</v>
      </c>
      <c r="D33">
        <v>1304.972</v>
      </c>
      <c r="E33">
        <f t="shared" si="0"/>
        <v>1163006060.3772869</v>
      </c>
      <c r="F33">
        <f t="shared" si="1"/>
        <v>1.3000792098275886E-6</v>
      </c>
      <c r="G33">
        <f t="shared" si="2"/>
        <v>0.26888366558513804</v>
      </c>
    </row>
    <row r="34" spans="1:7" x14ac:dyDescent="0.2">
      <c r="A34" s="25" t="s">
        <v>59</v>
      </c>
      <c r="B34" s="26" t="s">
        <v>63</v>
      </c>
      <c r="C34" s="7">
        <v>1527</v>
      </c>
      <c r="D34">
        <v>1379.626</v>
      </c>
      <c r="E34">
        <f t="shared" si="0"/>
        <v>1374239757.4359641</v>
      </c>
      <c r="F34">
        <f t="shared" si="1"/>
        <v>1.1111598189016549E-6</v>
      </c>
      <c r="G34">
        <f t="shared" si="2"/>
        <v>0.229811170656915</v>
      </c>
    </row>
    <row r="35" spans="1:7" x14ac:dyDescent="0.2">
      <c r="A35" s="25" t="s">
        <v>64</v>
      </c>
      <c r="B35" s="26" t="s">
        <v>60</v>
      </c>
      <c r="C35" s="7">
        <v>1328</v>
      </c>
      <c r="D35">
        <v>1461.1010000000001</v>
      </c>
      <c r="E35">
        <f t="shared" si="0"/>
        <v>1632371905.7842572</v>
      </c>
      <c r="F35">
        <f t="shared" si="1"/>
        <v>8.1354009787492352E-7</v>
      </c>
      <c r="G35">
        <f t="shared" si="2"/>
        <v>0.16825716615075392</v>
      </c>
    </row>
    <row r="36" spans="1:7" x14ac:dyDescent="0.2">
      <c r="A36" s="25" t="s">
        <v>64</v>
      </c>
      <c r="B36" s="26" t="s">
        <v>60</v>
      </c>
      <c r="C36" s="8">
        <v>785</v>
      </c>
      <c r="D36">
        <v>1634.079</v>
      </c>
      <c r="E36">
        <f t="shared" si="0"/>
        <v>2283481745.0801415</v>
      </c>
      <c r="F36">
        <f t="shared" si="1"/>
        <v>3.4377327591574398E-7</v>
      </c>
      <c r="G36">
        <f t="shared" si="2"/>
        <v>7.1099528290045247E-2</v>
      </c>
    </row>
    <row r="37" spans="1:7" x14ac:dyDescent="0.2">
      <c r="A37" s="25" t="s">
        <v>64</v>
      </c>
      <c r="B37" s="26" t="s">
        <v>60</v>
      </c>
      <c r="C37" s="7">
        <v>1194</v>
      </c>
      <c r="D37">
        <v>1450.7349999999999</v>
      </c>
      <c r="E37">
        <f t="shared" si="0"/>
        <v>1597874493.2383428</v>
      </c>
      <c r="F37">
        <f t="shared" si="1"/>
        <v>7.4724266834009728E-7</v>
      </c>
      <c r="G37">
        <f t="shared" si="2"/>
        <v>0.15454546632704816</v>
      </c>
    </row>
    <row r="38" spans="1:7" x14ac:dyDescent="0.2">
      <c r="A38" s="25" t="s">
        <v>64</v>
      </c>
      <c r="B38" s="26" t="s">
        <v>61</v>
      </c>
      <c r="C38" s="7">
        <v>1091</v>
      </c>
      <c r="D38">
        <v>1674.1079999999999</v>
      </c>
      <c r="E38">
        <f t="shared" si="0"/>
        <v>2455437097.1343102</v>
      </c>
      <c r="F38">
        <f t="shared" si="1"/>
        <v>4.443200769725616E-7</v>
      </c>
      <c r="G38">
        <f t="shared" si="2"/>
        <v>9.1894716942129057E-2</v>
      </c>
    </row>
    <row r="39" spans="1:7" x14ac:dyDescent="0.2">
      <c r="A39" s="25" t="s">
        <v>64</v>
      </c>
      <c r="B39" s="26" t="s">
        <v>61</v>
      </c>
      <c r="C39" s="8">
        <v>893</v>
      </c>
      <c r="D39">
        <v>1581.095</v>
      </c>
      <c r="E39">
        <f t="shared" si="0"/>
        <v>2068484607.715183</v>
      </c>
      <c r="F39">
        <f t="shared" si="1"/>
        <v>4.3171701479876824E-7</v>
      </c>
      <c r="G39">
        <f t="shared" si="2"/>
        <v>8.9288139181889076E-2</v>
      </c>
    </row>
    <row r="40" spans="1:7" x14ac:dyDescent="0.2">
      <c r="A40" s="25" t="s">
        <v>64</v>
      </c>
      <c r="B40" s="26" t="s">
        <v>61</v>
      </c>
      <c r="C40" s="8">
        <v>967</v>
      </c>
      <c r="D40">
        <v>1521.9380000000001</v>
      </c>
      <c r="E40">
        <f t="shared" si="0"/>
        <v>1844884915.0860407</v>
      </c>
      <c r="F40">
        <f t="shared" si="1"/>
        <v>5.2415193603276961E-7</v>
      </c>
      <c r="G40">
        <f t="shared" si="2"/>
        <v>0.10840562084115496</v>
      </c>
    </row>
    <row r="41" spans="1:7" x14ac:dyDescent="0.2">
      <c r="A41" s="25" t="s">
        <v>64</v>
      </c>
      <c r="B41" s="26" t="s">
        <v>62</v>
      </c>
      <c r="C41" s="7">
        <v>1105</v>
      </c>
      <c r="D41">
        <v>1618.626</v>
      </c>
      <c r="E41">
        <f t="shared" si="0"/>
        <v>2219309817.0743222</v>
      </c>
      <c r="F41">
        <f t="shared" si="1"/>
        <v>4.9790254226726329E-7</v>
      </c>
      <c r="G41">
        <f t="shared" si="2"/>
        <v>0.10297669530976905</v>
      </c>
    </row>
    <row r="42" spans="1:7" x14ac:dyDescent="0.2">
      <c r="A42" s="25" t="s">
        <v>64</v>
      </c>
      <c r="B42" s="26" t="s">
        <v>62</v>
      </c>
      <c r="C42" s="7">
        <v>1467</v>
      </c>
      <c r="D42">
        <v>1576.4949999999999</v>
      </c>
      <c r="E42">
        <f t="shared" si="0"/>
        <v>2050483083.6254647</v>
      </c>
      <c r="F42">
        <f t="shared" si="1"/>
        <v>7.1544116199495453E-7</v>
      </c>
      <c r="G42">
        <f t="shared" si="2"/>
        <v>0.14796824739102271</v>
      </c>
    </row>
    <row r="43" spans="1:7" x14ac:dyDescent="0.2">
      <c r="A43" s="25" t="s">
        <v>64</v>
      </c>
      <c r="B43" s="26" t="s">
        <v>62</v>
      </c>
      <c r="C43" s="7">
        <v>1432</v>
      </c>
      <c r="D43">
        <v>1647.5889999999999</v>
      </c>
      <c r="E43">
        <f t="shared" si="0"/>
        <v>2340588403.4623585</v>
      </c>
      <c r="F43">
        <f t="shared" si="1"/>
        <v>6.1181196911071061E-7</v>
      </c>
      <c r="G43">
        <f t="shared" si="2"/>
        <v>0.12653555541832356</v>
      </c>
    </row>
    <row r="44" spans="1:7" x14ac:dyDescent="0.2">
      <c r="A44" s="25" t="s">
        <v>64</v>
      </c>
      <c r="B44" s="26" t="s">
        <v>63</v>
      </c>
      <c r="C44" s="7">
        <v>1322</v>
      </c>
      <c r="D44">
        <v>1498.68</v>
      </c>
      <c r="E44">
        <f t="shared" si="0"/>
        <v>1761591202.1483502</v>
      </c>
      <c r="F44">
        <f t="shared" si="1"/>
        <v>7.5045788057283308E-7</v>
      </c>
      <c r="G44">
        <f t="shared" si="2"/>
        <v>0.15521043969500689</v>
      </c>
    </row>
    <row r="45" spans="1:7" x14ac:dyDescent="0.2">
      <c r="A45" s="25" t="s">
        <v>64</v>
      </c>
      <c r="B45" s="26" t="s">
        <v>63</v>
      </c>
      <c r="C45" s="7">
        <v>1262</v>
      </c>
      <c r="D45">
        <v>1554.9</v>
      </c>
      <c r="E45">
        <f t="shared" si="0"/>
        <v>1967368839.0713103</v>
      </c>
      <c r="F45">
        <f t="shared" si="1"/>
        <v>6.4146588831595139E-7</v>
      </c>
      <c r="G45">
        <f t="shared" si="2"/>
        <v>0.13266860826202534</v>
      </c>
    </row>
    <row r="46" spans="1:7" x14ac:dyDescent="0.2">
      <c r="A46" s="25" t="s">
        <v>64</v>
      </c>
      <c r="B46" s="26" t="s">
        <v>63</v>
      </c>
      <c r="C46" s="7">
        <v>1308</v>
      </c>
      <c r="D46">
        <v>1655.8209999999999</v>
      </c>
      <c r="E46">
        <f t="shared" si="0"/>
        <v>2375847475.6549549</v>
      </c>
      <c r="F46">
        <f t="shared" si="1"/>
        <v>5.5054039175617569E-7</v>
      </c>
      <c r="G46">
        <f t="shared" si="2"/>
        <v>0.11386330730395249</v>
      </c>
    </row>
    <row r="47" spans="1:7" x14ac:dyDescent="0.2">
      <c r="A47" s="25" t="s">
        <v>59</v>
      </c>
      <c r="B47" s="27" t="s">
        <v>65</v>
      </c>
      <c r="C47" s="7">
        <v>1261</v>
      </c>
      <c r="D47">
        <v>1366.4010000000001</v>
      </c>
      <c r="E47">
        <f t="shared" si="0"/>
        <v>1335097280.3830392</v>
      </c>
      <c r="F47">
        <f t="shared" si="1"/>
        <v>9.4450046339561056E-7</v>
      </c>
      <c r="G47">
        <f t="shared" si="2"/>
        <v>0.19534251822883358</v>
      </c>
    </row>
    <row r="48" spans="1:7" x14ac:dyDescent="0.2">
      <c r="A48" s="25" t="s">
        <v>59</v>
      </c>
      <c r="B48" s="27" t="s">
        <v>65</v>
      </c>
      <c r="C48" s="7">
        <v>1334</v>
      </c>
      <c r="D48">
        <v>1133.366</v>
      </c>
      <c r="E48">
        <f t="shared" si="0"/>
        <v>761884148.37777686</v>
      </c>
      <c r="F48">
        <f t="shared" si="1"/>
        <v>1.7509223716497933E-6</v>
      </c>
      <c r="G48">
        <f t="shared" si="2"/>
        <v>0.36212749337531114</v>
      </c>
    </row>
    <row r="49" spans="1:7" x14ac:dyDescent="0.2">
      <c r="A49" s="25" t="s">
        <v>59</v>
      </c>
      <c r="B49" s="27" t="s">
        <v>65</v>
      </c>
      <c r="C49" s="11">
        <v>2255</v>
      </c>
      <c r="D49">
        <v>1283.0139999999999</v>
      </c>
      <c r="E49">
        <f t="shared" si="0"/>
        <v>1105280692.6276925</v>
      </c>
      <c r="F49">
        <f t="shared" si="1"/>
        <v>2.0402057278671598E-6</v>
      </c>
      <c r="G49">
        <f t="shared" si="2"/>
        <v>0.42195736268212986</v>
      </c>
    </row>
    <row r="50" spans="1:7" x14ac:dyDescent="0.2">
      <c r="A50" s="25" t="s">
        <v>59</v>
      </c>
      <c r="B50" s="27" t="s">
        <v>66</v>
      </c>
      <c r="C50" s="7">
        <v>2021</v>
      </c>
      <c r="D50">
        <v>1184.037</v>
      </c>
      <c r="E50">
        <f t="shared" si="0"/>
        <v>868708796.78654003</v>
      </c>
      <c r="F50">
        <f t="shared" si="1"/>
        <v>2.32644127407933E-6</v>
      </c>
      <c r="G50">
        <f t="shared" si="2"/>
        <v>0.48115688091494524</v>
      </c>
    </row>
    <row r="51" spans="1:7" x14ac:dyDescent="0.2">
      <c r="A51" s="25" t="s">
        <v>59</v>
      </c>
      <c r="B51" s="27" t="s">
        <v>66</v>
      </c>
      <c r="C51" s="7">
        <v>1541</v>
      </c>
      <c r="D51">
        <v>1272.5239999999999</v>
      </c>
      <c r="E51">
        <f t="shared" si="0"/>
        <v>1078391220.6116707</v>
      </c>
      <c r="F51">
        <f t="shared" si="1"/>
        <v>1.4289804762374961E-6</v>
      </c>
      <c r="G51">
        <f t="shared" si="2"/>
        <v>0.29554315275243054</v>
      </c>
    </row>
    <row r="52" spans="1:7" x14ac:dyDescent="0.2">
      <c r="A52" s="25" t="s">
        <v>59</v>
      </c>
      <c r="B52" s="27" t="s">
        <v>66</v>
      </c>
      <c r="C52" s="7">
        <v>1510</v>
      </c>
      <c r="D52">
        <v>1307.2929999999999</v>
      </c>
      <c r="E52">
        <f t="shared" si="0"/>
        <v>1169222609.6336098</v>
      </c>
      <c r="F52">
        <f t="shared" si="1"/>
        <v>1.2914563809822126E-6</v>
      </c>
      <c r="G52">
        <f t="shared" si="2"/>
        <v>0.26710028361107707</v>
      </c>
    </row>
    <row r="53" spans="1:7" x14ac:dyDescent="0.2">
      <c r="A53" s="25"/>
      <c r="B53" s="27"/>
      <c r="C53" s="8"/>
    </row>
    <row r="54" spans="1:7" x14ac:dyDescent="0.2">
      <c r="A54" s="25" t="s">
        <v>59</v>
      </c>
      <c r="B54" s="27" t="s">
        <v>67</v>
      </c>
      <c r="C54" s="11">
        <v>2547</v>
      </c>
      <c r="D54">
        <v>774.01</v>
      </c>
      <c r="E54">
        <f t="shared" si="0"/>
        <v>242671130.1747185</v>
      </c>
      <c r="F54">
        <f t="shared" si="1"/>
        <v>1.0495686067667833E-5</v>
      </c>
      <c r="G54">
        <f t="shared" si="2"/>
        <v>2.170728153617385</v>
      </c>
    </row>
    <row r="55" spans="1:7" x14ac:dyDescent="0.2">
      <c r="A55" s="25" t="s">
        <v>59</v>
      </c>
      <c r="B55" s="27" t="s">
        <v>67</v>
      </c>
      <c r="C55" s="7">
        <v>2013</v>
      </c>
      <c r="D55">
        <v>859.19200000000001</v>
      </c>
      <c r="E55">
        <f t="shared" si="0"/>
        <v>331931960.91157377</v>
      </c>
      <c r="F55">
        <f t="shared" si="1"/>
        <v>6.0644958517154078E-6</v>
      </c>
      <c r="G55">
        <f t="shared" si="2"/>
        <v>1.2542650187840112</v>
      </c>
    </row>
    <row r="56" spans="1:7" x14ac:dyDescent="0.2">
      <c r="A56" s="25" t="s">
        <v>64</v>
      </c>
      <c r="B56" s="27" t="s">
        <v>65</v>
      </c>
      <c r="C56" s="7">
        <v>1118</v>
      </c>
      <c r="D56">
        <v>1349.721</v>
      </c>
      <c r="E56">
        <f t="shared" si="0"/>
        <v>1286798105.2976339</v>
      </c>
      <c r="F56">
        <f t="shared" si="1"/>
        <v>8.6882316301002697E-7</v>
      </c>
      <c r="G56">
        <f t="shared" si="2"/>
        <v>0.17969086425617925</v>
      </c>
    </row>
    <row r="57" spans="1:7" x14ac:dyDescent="0.2">
      <c r="A57" s="25" t="s">
        <v>64</v>
      </c>
      <c r="B57" s="27" t="s">
        <v>65</v>
      </c>
      <c r="C57" s="7">
        <v>1139</v>
      </c>
      <c r="D57">
        <v>1445.3779999999999</v>
      </c>
      <c r="E57">
        <f t="shared" si="0"/>
        <v>1580238788.9152184</v>
      </c>
      <c r="F57">
        <f t="shared" si="1"/>
        <v>7.207771432961001E-7</v>
      </c>
      <c r="G57">
        <f t="shared" si="2"/>
        <v>0.1490718403112849</v>
      </c>
    </row>
    <row r="58" spans="1:7" x14ac:dyDescent="0.2">
      <c r="A58" s="25" t="s">
        <v>64</v>
      </c>
      <c r="B58" s="27" t="s">
        <v>65</v>
      </c>
      <c r="C58" s="7">
        <v>1329</v>
      </c>
      <c r="D58">
        <v>1335.5129999999999</v>
      </c>
      <c r="E58">
        <f t="shared" si="0"/>
        <v>1246587469.7469683</v>
      </c>
      <c r="F58">
        <f t="shared" si="1"/>
        <v>1.0661105074879019E-6</v>
      </c>
      <c r="G58">
        <f t="shared" si="2"/>
        <v>0.22049402759866804</v>
      </c>
    </row>
    <row r="59" spans="1:7" x14ac:dyDescent="0.2">
      <c r="A59" s="25" t="s">
        <v>64</v>
      </c>
      <c r="B59" s="27" t="s">
        <v>66</v>
      </c>
      <c r="C59" s="7">
        <v>1109</v>
      </c>
      <c r="D59">
        <v>1301.683</v>
      </c>
      <c r="E59">
        <f t="shared" si="0"/>
        <v>1154234620.8381536</v>
      </c>
      <c r="F59">
        <f t="shared" si="1"/>
        <v>9.6080985614059449E-7</v>
      </c>
      <c r="G59">
        <f t="shared" si="2"/>
        <v>0.19871564293661237</v>
      </c>
    </row>
    <row r="60" spans="1:7" x14ac:dyDescent="0.2">
      <c r="A60" s="25" t="s">
        <v>64</v>
      </c>
      <c r="B60" s="27" t="s">
        <v>66</v>
      </c>
      <c r="C60" s="8">
        <v>981</v>
      </c>
      <c r="D60">
        <v>1560.4839999999999</v>
      </c>
      <c r="E60">
        <f t="shared" si="0"/>
        <v>1988640857.7671306</v>
      </c>
      <c r="F60">
        <f t="shared" si="1"/>
        <v>4.9330174232740965E-7</v>
      </c>
      <c r="G60">
        <f t="shared" si="2"/>
        <v>0.10202515332440357</v>
      </c>
    </row>
    <row r="61" spans="1:7" x14ac:dyDescent="0.2">
      <c r="A61" s="25" t="s">
        <v>64</v>
      </c>
      <c r="B61" s="27" t="s">
        <v>66</v>
      </c>
      <c r="C61" s="8">
        <v>928</v>
      </c>
      <c r="D61">
        <v>1395.1880000000001</v>
      </c>
      <c r="E61">
        <f t="shared" si="0"/>
        <v>1421270017.401139</v>
      </c>
      <c r="F61">
        <f t="shared" si="1"/>
        <v>6.5293715383998099E-7</v>
      </c>
      <c r="G61">
        <f t="shared" si="2"/>
        <v>0.1350411067218773</v>
      </c>
    </row>
    <row r="62" spans="1:7" x14ac:dyDescent="0.2">
      <c r="A62" s="25" t="s">
        <v>64</v>
      </c>
      <c r="B62" s="27" t="s">
        <v>67</v>
      </c>
      <c r="C62" s="11">
        <v>2344</v>
      </c>
      <c r="D62">
        <v>803.67499999999995</v>
      </c>
      <c r="E62">
        <f t="shared" si="0"/>
        <v>271656295.70635986</v>
      </c>
      <c r="F62">
        <f t="shared" si="1"/>
        <v>8.6285502565112232E-6</v>
      </c>
      <c r="G62">
        <f t="shared" si="2"/>
        <v>1.7845652819600126</v>
      </c>
    </row>
    <row r="63" spans="1:7" x14ac:dyDescent="0.2">
      <c r="A63" s="25" t="s">
        <v>64</v>
      </c>
      <c r="B63" s="27" t="s">
        <v>67</v>
      </c>
      <c r="C63" s="7">
        <v>1925</v>
      </c>
      <c r="D63">
        <v>720.47699999999998</v>
      </c>
      <c r="E63">
        <f t="shared" si="0"/>
        <v>195721601.83157966</v>
      </c>
      <c r="F63">
        <f t="shared" si="1"/>
        <v>9.8353987602067612E-6</v>
      </c>
      <c r="G63">
        <f t="shared" si="2"/>
        <v>2.0341668808676894</v>
      </c>
    </row>
    <row r="64" spans="1:7" x14ac:dyDescent="0.2">
      <c r="A64" s="25" t="s">
        <v>64</v>
      </c>
      <c r="B64" s="27" t="s">
        <v>67</v>
      </c>
      <c r="C64" s="12">
        <v>5733</v>
      </c>
      <c r="D64">
        <v>877.68700000000001</v>
      </c>
      <c r="E64">
        <f t="shared" si="0"/>
        <v>353832234.47052675</v>
      </c>
      <c r="F64">
        <f t="shared" si="1"/>
        <v>1.6202593889103519E-5</v>
      </c>
      <c r="G64">
        <f t="shared" si="2"/>
        <v>3.3510364629761824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Plate 1 - Sheet1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BioTek</dc:creator>
  <cp:lastModifiedBy>Alise ZAGARE</cp:lastModifiedBy>
  <dcterms:created xsi:type="dcterms:W3CDTF">2011-01-18T20:51:17Z</dcterms:created>
  <dcterms:modified xsi:type="dcterms:W3CDTF">2020-08-20T11:40:56Z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